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/>
  <bookViews>
    <workbookView xWindow="65416" yWindow="65416" windowWidth="29040" windowHeight="15840" tabRatio="722" activeTab="0"/>
  </bookViews>
  <sheets>
    <sheet name="Table of Contents" sheetId="28" r:id="rId1"/>
    <sheet name="CTKR-ATTND outside DN" sheetId="15" r:id="rId2"/>
    <sheet name="Full time models" sheetId="6" r:id="rId3"/>
    <sheet name="Academics" sheetId="1" r:id="rId4"/>
    <sheet name="Grades 3-7" sheetId="2" r:id="rId5"/>
    <sheet name="Senior Grades" sheetId="4" r:id="rId6"/>
    <sheet name="Mtce Super Cork" sheetId="10" r:id="rId7"/>
    <sheet name="Crafts" sheetId="16" r:id="rId8"/>
    <sheet name="Higher order attds" sheetId="9" r:id="rId9"/>
    <sheet name="SIPTU Techs" sheetId="31" r:id="rId10"/>
    <sheet name="UNITE Techs" sheetId="20" r:id="rId11"/>
    <sheet name="Non 2.5% Techs" sheetId="32" r:id="rId12"/>
    <sheet name="Cr.Assts" sheetId="3" r:id="rId13"/>
    <sheet name="Tech Assts" sheetId="21" r:id="rId14"/>
    <sheet name="DN GOs&amp; DIT" sheetId="14" r:id="rId15"/>
    <sheet name=" Lab Asst DIT" sheetId="19" r:id="rId16"/>
    <sheet name="DIT Library Staff" sheetId="12" r:id="rId17"/>
    <sheet name="Officer &amp; Mgmt Grades" sheetId="7" r:id="rId18"/>
    <sheet name="Student Counsellors" sheetId="11" r:id="rId19"/>
    <sheet name="Nurses" sheetId="8" r:id="rId20"/>
    <sheet name="Librarian &amp; Careers Off" sheetId="18" r:id="rId21"/>
    <sheet name="MIC" sheetId="23" r:id="rId22"/>
    <sheet name="MIC Grossed Up" sheetId="30" r:id="rId23"/>
    <sheet name="Cathal Brugha Street " sheetId="22" r:id="rId24"/>
    <sheet name="Killybegs" sheetId="24" r:id="rId25"/>
    <sheet name="NCAD" sheetId="25" r:id="rId26"/>
    <sheet name="St Angelas" sheetId="26" r:id="rId27"/>
    <sheet name="TRBDI" sheetId="27" r:id="rId28"/>
  </sheets>
  <definedNames>
    <definedName name="_xlnm.Print_Area" localSheetId="12">'Cr.Assts'!$A$1:$A$22</definedName>
    <definedName name="_xlnm.Print_Area" localSheetId="1">'CTKR-ATTND outside DN'!$A$1:$A$210</definedName>
    <definedName name="_xlnm.Print_Area" localSheetId="16">'DIT Library Staff'!$A$1:$A$23</definedName>
    <definedName name="_xlnm.Print_Area" localSheetId="2">'Full time models'!$A$1:$A$8</definedName>
    <definedName name="_xlnm.Print_Area" localSheetId="4">'Grades 3-7'!$A$1:$A$57</definedName>
    <definedName name="_xlnm.Print_Area" localSheetId="8">'Higher order attds'!$A$1:$A$41</definedName>
    <definedName name="_xlnm.Print_Area" localSheetId="6">'Mtce Super Cork'!$A$4:$A$16</definedName>
    <definedName name="_xlnm.Print_Area" localSheetId="19">'Nurses'!$A$1:$A$10</definedName>
    <definedName name="_xlnm.Print_Area" localSheetId="17">'Officer &amp; Mgmt Grades'!$A$1:$A$28</definedName>
    <definedName name="_xlnm.Print_Area" localSheetId="5">'Senior Grades'!$A$1:$A$49</definedName>
    <definedName name="_xlnm.Print_Area" localSheetId="18">'Student Counsellors'!$A$1:$A$37</definedName>
    <definedName name="_xlnm.Print_Area" localSheetId="13">'Tech Assts'!$A$1:$A$13</definedName>
  </definedNames>
  <calcPr calcId="191029"/>
  <extLst/>
</workbook>
</file>

<file path=xl/sharedStrings.xml><?xml version="1.0" encoding="utf-8"?>
<sst xmlns="http://schemas.openxmlformats.org/spreadsheetml/2006/main" count="1154" uniqueCount="370">
  <si>
    <t>Salary Scales for Academic Staff in Institutes of Technology</t>
  </si>
  <si>
    <t>Existing Structure</t>
  </si>
  <si>
    <t>College Teacher</t>
  </si>
  <si>
    <t>Lecturer Scale I</t>
  </si>
  <si>
    <t xml:space="preserve"> </t>
  </si>
  <si>
    <t>Long Service Increments LSI I</t>
  </si>
  <si>
    <t xml:space="preserve">LSI 2 </t>
  </si>
  <si>
    <t>New Structure</t>
  </si>
  <si>
    <t>Assistant Lecturer</t>
  </si>
  <si>
    <t xml:space="preserve">Senior Lecturer I </t>
  </si>
  <si>
    <t>(Teaching)</t>
  </si>
  <si>
    <t>Senior Lecturer II</t>
  </si>
  <si>
    <t>Senior Lecturer III</t>
  </si>
  <si>
    <t>Grade VII</t>
  </si>
  <si>
    <t>1st Long Service Increment</t>
  </si>
  <si>
    <t>2nd Long Service Increment</t>
  </si>
  <si>
    <t>Grade VI</t>
  </si>
  <si>
    <t xml:space="preserve">Grade V </t>
  </si>
  <si>
    <t xml:space="preserve">Grade IV </t>
  </si>
  <si>
    <t>Grade III</t>
  </si>
  <si>
    <t>Long Service Increment</t>
  </si>
  <si>
    <t xml:space="preserve">Scale A </t>
  </si>
  <si>
    <t>LSI - payable after three years service on the maximum of the scale</t>
  </si>
  <si>
    <t>Scale A  applies to those who opted not to join 1977 Superannuation Scheme</t>
  </si>
  <si>
    <t>Scale B</t>
  </si>
  <si>
    <t>Scale B  applies to those who have joined 1977 Superannuation Scheme</t>
  </si>
  <si>
    <t>Scale A</t>
  </si>
  <si>
    <t>Institutes of Technology</t>
  </si>
  <si>
    <t>College Librarian</t>
  </si>
  <si>
    <t>SCALES FOR PENSION PURPOSES ONLY</t>
  </si>
  <si>
    <t>DIRECTOR</t>
  </si>
  <si>
    <t xml:space="preserve">1.    All Directors in </t>
  </si>
  <si>
    <t xml:space="preserve">       I.T.s and D.I.T. except</t>
  </si>
  <si>
    <t xml:space="preserve">       as specified at 2 below</t>
  </si>
  <si>
    <t xml:space="preserve">2.a)   Cork and Waterford </t>
  </si>
  <si>
    <t xml:space="preserve">        I.T.s</t>
  </si>
  <si>
    <t xml:space="preserve">  b)   Former Principals</t>
  </si>
  <si>
    <t xml:space="preserve">       of Bolton St. and Kevin St.</t>
  </si>
  <si>
    <t xml:space="preserve">       Colleges of Technology</t>
  </si>
  <si>
    <t>part-time hourly rate</t>
  </si>
  <si>
    <t>Full Time Models</t>
  </si>
  <si>
    <t>Assistant Principal Officer</t>
  </si>
  <si>
    <t>President*</t>
  </si>
  <si>
    <t>Directors*</t>
  </si>
  <si>
    <t>* Includes addition of1/19th to allow for superannuation contribution</t>
  </si>
  <si>
    <t>Annual</t>
  </si>
  <si>
    <t>Hourly</t>
  </si>
  <si>
    <t>Nurse</t>
  </si>
  <si>
    <t xml:space="preserve">Full Time Models Employed in </t>
  </si>
  <si>
    <t>Revised Salaries Payable to</t>
  </si>
  <si>
    <t xml:space="preserve">HIGHER ORDER ATTENDANT </t>
  </si>
  <si>
    <t>(INSTITUTE OF TECHNOLOGY) SCALE</t>
  </si>
  <si>
    <t>Members of contributory pension scheme</t>
  </si>
  <si>
    <t>Non members of contributory pension scheme</t>
  </si>
  <si>
    <t>DUBLIN ZONE GENERAL OPERATIVE PCW AGREEMENT</t>
  </si>
  <si>
    <t>Maintenance Supervisor</t>
  </si>
  <si>
    <t>Salary scales for Student Counsellors in Institutes of Technology</t>
  </si>
  <si>
    <t xml:space="preserve">Student Counsellor </t>
  </si>
  <si>
    <t>Long Service Increment 1</t>
  </si>
  <si>
    <t>Long Service Increment 2</t>
  </si>
  <si>
    <t>Student Counsellor (Senior)</t>
  </si>
  <si>
    <t>in Dublin Institute of Technology</t>
  </si>
  <si>
    <t>Careers Officer, Institutes of Technology</t>
  </si>
  <si>
    <t>LSI 1</t>
  </si>
  <si>
    <t>LSI 2</t>
  </si>
  <si>
    <t>Registrar, Secretary/Financial Controller</t>
  </si>
  <si>
    <t>Principal Officer</t>
  </si>
  <si>
    <t>Rates below show only general rounds - no increases for review body increases etc..</t>
  </si>
  <si>
    <t>Technician Grade</t>
  </si>
  <si>
    <t>Max</t>
  </si>
  <si>
    <t>Senior Technical Officer Grade</t>
  </si>
  <si>
    <t>Lecturer</t>
  </si>
  <si>
    <t>Salary scale for lecturer redeployed to D.L.I.A.D.T.</t>
  </si>
  <si>
    <t>Senior Librarian</t>
  </si>
  <si>
    <t>Faculty Librarian</t>
  </si>
  <si>
    <t xml:space="preserve">DUBLIN ZONE GENERAL OPERATIVE PCW AGREEMENT  </t>
  </si>
  <si>
    <t>General Operative inclusive of analogue Award</t>
  </si>
  <si>
    <t>(Where productivity measures under PCW have been agreed)</t>
  </si>
  <si>
    <t>Attendant</t>
  </si>
  <si>
    <t>On Recruitment</t>
  </si>
  <si>
    <t>after 6 months</t>
  </si>
  <si>
    <t>after  1½  years</t>
  </si>
  <si>
    <t>after  2½  years</t>
  </si>
  <si>
    <t>after  3½  years</t>
  </si>
  <si>
    <t>after  4½  years</t>
  </si>
  <si>
    <t>after  5½  years</t>
  </si>
  <si>
    <t>after  6½  years</t>
  </si>
  <si>
    <t>after  7½  years</t>
  </si>
  <si>
    <t>after  8½  years</t>
  </si>
  <si>
    <t>after  9½  years</t>
  </si>
  <si>
    <t>after 10½  years</t>
  </si>
  <si>
    <t>after 11½  years</t>
  </si>
  <si>
    <t>-non members of Superannuation Scheme</t>
  </si>
  <si>
    <t xml:space="preserve">(Where productivity measures under PCW have been agreed) </t>
  </si>
  <si>
    <t>after  6½   years</t>
  </si>
  <si>
    <t>-non members of the Superannuation Scheme</t>
  </si>
  <si>
    <t>Caretaker / Cleaning Supervisor</t>
  </si>
  <si>
    <t>Technical Officer</t>
  </si>
  <si>
    <t>Craftsman</t>
  </si>
  <si>
    <t>Foreman</t>
  </si>
  <si>
    <t>Assistant Foreman Craftsman in I.O.T.</t>
  </si>
  <si>
    <t>Red circled specifically in relation to named members of staff in Sligo, Letterkenny and Cork</t>
  </si>
  <si>
    <t>productivity on special £18.87 (£22.64 - Foreman)Craftsman's Analogue award under the PCW</t>
  </si>
  <si>
    <t>IOT President Level II* - Presidents of other  IOTs</t>
  </si>
  <si>
    <t>Lab Assistant I</t>
  </si>
  <si>
    <t>Lab Assistant II</t>
  </si>
  <si>
    <t>Scales incorporating 2½% increase for Technicians represented by UNITE with effect from 1/9/2012</t>
  </si>
  <si>
    <t>Technical Assistants IOTs (formerly Higher Order Attendants)</t>
  </si>
  <si>
    <t>Technical Assistant I</t>
  </si>
  <si>
    <t>Technical Assistant II</t>
  </si>
  <si>
    <t xml:space="preserve">Lecturer Scale II </t>
  </si>
  <si>
    <t>(L2 Grade)</t>
  </si>
  <si>
    <t xml:space="preserve">Lecturer Grade </t>
  </si>
  <si>
    <t>(Lecturer Scale)</t>
  </si>
  <si>
    <t>Senior Management Grades (formerly A.P. related)</t>
  </si>
  <si>
    <t>(Where productivity measures under PCW have not been agreed)</t>
  </si>
  <si>
    <t>Non-members of the Superannuation Scheme</t>
  </si>
  <si>
    <t>Caretaker</t>
  </si>
  <si>
    <t>REVISED SALARY PAYABLE TO SENIOR CARETAKER</t>
  </si>
  <si>
    <t>Senior Caretaker</t>
  </si>
  <si>
    <t>REVISED SALARY PAYABLE TO CLEANING SUPERVISOR</t>
  </si>
  <si>
    <t>after  1½   years</t>
  </si>
  <si>
    <t>CRAFTSMEN</t>
  </si>
  <si>
    <t>Cathal Brugha Street</t>
  </si>
  <si>
    <t>House Keeper Cafeteria Supervisor</t>
  </si>
  <si>
    <t>Assistant Cafeteria Supervisor</t>
  </si>
  <si>
    <t xml:space="preserve">Storekeeper </t>
  </si>
  <si>
    <t>MARY IMMACULATE COLLEGE OF EDUCATION</t>
  </si>
  <si>
    <t>Registrar and Bursar</t>
  </si>
  <si>
    <t>Head of Education Department</t>
  </si>
  <si>
    <t>Senior Lecturer 9</t>
  </si>
  <si>
    <t>Librarian</t>
  </si>
  <si>
    <t>Assistant Librarian</t>
  </si>
  <si>
    <t>Library Assistant</t>
  </si>
  <si>
    <t>LSI</t>
  </si>
  <si>
    <t>Senior Library Assistant</t>
  </si>
  <si>
    <t>1st LSI</t>
  </si>
  <si>
    <t>2nd LSI</t>
  </si>
  <si>
    <t xml:space="preserve">Executive Officer </t>
  </si>
  <si>
    <t>Long Service Increment - after 3 yrs on max</t>
  </si>
  <si>
    <t>Personal Points</t>
  </si>
  <si>
    <t>Serving staff on max for less than 6 years (1)</t>
  </si>
  <si>
    <t>Serving staff on max for 6 years or more (2)</t>
  </si>
  <si>
    <t>Higher Executive Officer</t>
  </si>
  <si>
    <t>Staff Officer</t>
  </si>
  <si>
    <t>Clerical Officer</t>
  </si>
  <si>
    <t>L.S.I. 1</t>
  </si>
  <si>
    <t>L.S.I. 2</t>
  </si>
  <si>
    <t>Senior Technical Officer</t>
  </si>
  <si>
    <t>General Operatives &amp; Cleaner Grades</t>
  </si>
  <si>
    <t>After 0.5 Years</t>
  </si>
  <si>
    <t>After 1.5 Years</t>
  </si>
  <si>
    <t>After 2.5 Years</t>
  </si>
  <si>
    <t>After 3.5 Years</t>
  </si>
  <si>
    <t>After 4.5 Years</t>
  </si>
  <si>
    <t>After 5.5 Years</t>
  </si>
  <si>
    <t>After 6.5 Years</t>
  </si>
  <si>
    <t>After 7.5 Years</t>
  </si>
  <si>
    <t>After 8.5 Years</t>
  </si>
  <si>
    <t>After 9.5 Years</t>
  </si>
  <si>
    <t>After 10.5 Years</t>
  </si>
  <si>
    <t>After 11.5 Years</t>
  </si>
  <si>
    <t>Buildings Maintenance Manager</t>
  </si>
  <si>
    <t>Analyst Programmer 1</t>
  </si>
  <si>
    <t>Analyst Programmer 2</t>
  </si>
  <si>
    <t>Analyst Programmer 3</t>
  </si>
  <si>
    <t xml:space="preserve">Chief Technical Officer </t>
  </si>
  <si>
    <t>Senior Executive Officer in the President's Office</t>
  </si>
  <si>
    <t>Tradesperson</t>
  </si>
  <si>
    <t>On recruitment</t>
  </si>
  <si>
    <t>after 0.5 years</t>
  </si>
  <si>
    <t>after 1.5 years</t>
  </si>
  <si>
    <t>after 2.5 years</t>
  </si>
  <si>
    <t>after 3.5 years</t>
  </si>
  <si>
    <t>after 4.5 years</t>
  </si>
  <si>
    <t>after 5.5 years</t>
  </si>
  <si>
    <t>after 6.5 years</t>
  </si>
  <si>
    <t>after 7.5 years</t>
  </si>
  <si>
    <t>HOTEL &amp; CATERING COLLEGE, KILLYBEGS, CO.DONEGAL.</t>
  </si>
  <si>
    <t>Supervisors</t>
  </si>
  <si>
    <t>After two years service on point 1</t>
  </si>
  <si>
    <t>Production Chef/Co-ordinator</t>
  </si>
  <si>
    <t>Technicians Scale B</t>
  </si>
  <si>
    <t>LSI - payable after three years’ service on the maximum of the scale</t>
  </si>
  <si>
    <t>NATIONAL COLLEGE OF ART AND DESIGN</t>
  </si>
  <si>
    <t>Head of Faculty</t>
  </si>
  <si>
    <t>Head of Department</t>
  </si>
  <si>
    <t>Finance Officer</t>
  </si>
  <si>
    <t>Grade V (Senior Clerk)</t>
  </si>
  <si>
    <t>Grade IV</t>
  </si>
  <si>
    <t>Grade III (Clerical Officer)</t>
  </si>
  <si>
    <t>Grade II (Clerk Typist)</t>
  </si>
  <si>
    <t>Senior Library  Assistant</t>
  </si>
  <si>
    <t>Building Officer</t>
  </si>
  <si>
    <t>General Operative</t>
  </si>
  <si>
    <t>Head Attendant</t>
  </si>
  <si>
    <t>(Grossing up to be applied in College to take account of pension contributions)</t>
  </si>
  <si>
    <t>Senior Attendant</t>
  </si>
  <si>
    <t xml:space="preserve">Technical Officer </t>
  </si>
  <si>
    <t>Assistant Librarian (scale on a personal to holder basis)</t>
  </si>
  <si>
    <t xml:space="preserve">St. Angela's College </t>
  </si>
  <si>
    <t>Principal</t>
  </si>
  <si>
    <t>Senior Lecturer</t>
  </si>
  <si>
    <t>Bursar</t>
  </si>
  <si>
    <t>after 3 years satisfactory service at the maximum</t>
  </si>
  <si>
    <t>after 6 years satisfactory service at the maximum</t>
  </si>
  <si>
    <t>Secretary  to President</t>
  </si>
  <si>
    <t>LSI (After 3 years on maximum)</t>
  </si>
  <si>
    <t>LSI (After 6 years on maximum)</t>
  </si>
  <si>
    <t>Catering Supervisor</t>
  </si>
  <si>
    <t>Maximum</t>
  </si>
  <si>
    <t>LSI after 3 years satisfactory service at max.</t>
  </si>
  <si>
    <t>Cooks</t>
  </si>
  <si>
    <t>Home Economics Assistant</t>
  </si>
  <si>
    <t>Permanent Whole-time Secretary</t>
  </si>
  <si>
    <t>Domestics</t>
  </si>
  <si>
    <t>Maintenance Post</t>
  </si>
  <si>
    <t>after 1½ years</t>
  </si>
  <si>
    <t>after 2½ years</t>
  </si>
  <si>
    <t>after 3½ years</t>
  </si>
  <si>
    <t>after 4½ years</t>
  </si>
  <si>
    <t>after 5½ years</t>
  </si>
  <si>
    <t>after 6½ years</t>
  </si>
  <si>
    <t>after 7½ years</t>
  </si>
  <si>
    <t>after 8½ years</t>
  </si>
  <si>
    <t>after 9½ years</t>
  </si>
  <si>
    <t>after 10½ years</t>
  </si>
  <si>
    <t>after 11½ years</t>
  </si>
  <si>
    <t>TIPPERARY RURAL AND BUSINESS DEVELOPMENT INSTITUTE</t>
  </si>
  <si>
    <t>Chief Executive</t>
  </si>
  <si>
    <t>Programme Manager</t>
  </si>
  <si>
    <t>Programme Specialist</t>
  </si>
  <si>
    <t>Gr IV Administration</t>
  </si>
  <si>
    <t>Grade III Administration</t>
  </si>
  <si>
    <t>Knowledge Resource Centre Manager Client Services Manager Finance Officer Computer Services Manager</t>
  </si>
  <si>
    <t>Technician</t>
  </si>
  <si>
    <t>LSI Payable after 3 years on max of scale</t>
  </si>
  <si>
    <t>Placement Administrator</t>
  </si>
  <si>
    <t>Project Accountant - Grade VII</t>
  </si>
  <si>
    <t>Attendents outside Dublin Area, Caretakers, Cleaning Supervisors</t>
  </si>
  <si>
    <t>Labratory Assistants DIT</t>
  </si>
  <si>
    <t>Faculty Librarian, Senior Librarian</t>
  </si>
  <si>
    <t>Academic Staff, Lecturers, Ass Lecturers, Senior Lec, Lec Redeployed to D.L.I.A.D.T</t>
  </si>
  <si>
    <t>Dublin Zone, General Operatives, Storepersons, Nightwatchman, Cooks</t>
  </si>
  <si>
    <t>Clerical and Administrative Staff Grade III to VII</t>
  </si>
  <si>
    <t>Senior Management Grades</t>
  </si>
  <si>
    <t>Nurses</t>
  </si>
  <si>
    <t xml:space="preserve">Craftsmen </t>
  </si>
  <si>
    <t xml:space="preserve">Maintenance Supervisor </t>
  </si>
  <si>
    <t>Technicians in Former DIT and  IOT Rep by SIPTU</t>
  </si>
  <si>
    <t>Technicians in Former DIT and  IOT Rep by UNITE</t>
  </si>
  <si>
    <t>Craft Assistant Waterford</t>
  </si>
  <si>
    <t>Technical Assistants (Formerly Higher Order Attendants)</t>
  </si>
  <si>
    <t>Principal Officer, Assistant Principal Officers</t>
  </si>
  <si>
    <t>Hotel and Catering College, Killybegs Co. Donegal</t>
  </si>
  <si>
    <t xml:space="preserve">Mary Immaculate College of Education </t>
  </si>
  <si>
    <t>National College of Art and Design</t>
  </si>
  <si>
    <t>St Angela's College of Education for Home Economics</t>
  </si>
  <si>
    <t xml:space="preserve">Tipperary Rural and Business Development Institute </t>
  </si>
  <si>
    <t xml:space="preserve">Link to Table of Contents </t>
  </si>
  <si>
    <t>MARY IMMACULATE COLLEGE OF EDUCATION Grossed Up Grades</t>
  </si>
  <si>
    <t>Full time models</t>
  </si>
  <si>
    <t>Higher Order Attendants</t>
  </si>
  <si>
    <t>Student Counsellors</t>
  </si>
  <si>
    <t>Librarian &amp; Careers Officers</t>
  </si>
  <si>
    <t xml:space="preserve">Mary Immaculate College of Education Grossed Up Salaries </t>
  </si>
  <si>
    <t>Former IOT's and DIT Grades -</t>
  </si>
  <si>
    <r>
      <rPr>
        <sz val="14"/>
        <rFont val="Arial"/>
        <family val="2"/>
      </rPr>
      <t>Table of Contents</t>
    </r>
    <r>
      <rPr>
        <sz val="12"/>
        <rFont val="Arial"/>
        <family val="2"/>
      </rPr>
      <t xml:space="preserve"> - </t>
    </r>
    <r>
      <rPr>
        <b/>
        <sz val="14"/>
        <rFont val="Arial"/>
        <family val="2"/>
      </rPr>
      <t>CLICK ON LINKS BELOW</t>
    </r>
  </si>
  <si>
    <t>MIC President</t>
  </si>
  <si>
    <t>NCAD Director</t>
  </si>
  <si>
    <t>Salary Scales for Senior Grades in Technological Universities,Former IOTs and DIT</t>
  </si>
  <si>
    <t>Former Dublin Institute of Technology</t>
  </si>
  <si>
    <t>ATU President</t>
  </si>
  <si>
    <t>MTU President</t>
  </si>
  <si>
    <t>SETU President</t>
  </si>
  <si>
    <t>TUS President</t>
  </si>
  <si>
    <t>Scales</t>
  </si>
  <si>
    <t>To: Technological Universities, Institutes of Technology, the National University of Ireland, the Royal Irish Academy, Mary Immaculate College of Education, the National College of Art and Design and St. Angela’s College</t>
  </si>
  <si>
    <t>in former IOTs (Cork, Waterford, Galway/Mayo, Limerick</t>
  </si>
  <si>
    <t>and Dundalk Institute of Technology</t>
  </si>
  <si>
    <t>Athlone, Sligo, and Carlow)</t>
  </si>
  <si>
    <t>in other former Institutes of Technology</t>
  </si>
  <si>
    <t xml:space="preserve">Head of Development in former IOTs (Cork, Waterford </t>
  </si>
  <si>
    <t>Head of Development in other former</t>
  </si>
  <si>
    <t>IOT President Level I</t>
  </si>
  <si>
    <t>Scales for Technicians represented by SIPTU  Inclusive of 2½% increase w.e.f. 1/9/08</t>
  </si>
  <si>
    <t>Galway/Mayo, Limerick, Athlone, Sligo and Carlow)</t>
  </si>
  <si>
    <t xml:space="preserve">TUI </t>
  </si>
  <si>
    <t>former CORK IOT (PRE 1989)</t>
  </si>
  <si>
    <t>former CORK IOT</t>
  </si>
  <si>
    <t>Former Cork Institute of Technology</t>
  </si>
  <si>
    <t xml:space="preserve">FOREMAN CRAFTSMEN IN former DIT/IOTs -- Where agreement was reached on </t>
  </si>
  <si>
    <t>New Structure - Technicians in former DIT and Institutes of Technology</t>
  </si>
  <si>
    <t>Technicians / Craft Assistants former DIT and Institutes of Technology</t>
  </si>
  <si>
    <t>Craft Assistant former Waterford IOT</t>
  </si>
  <si>
    <t>to: former DIT/DLIADT/IT Tallaght/IT Blanchardstown</t>
  </si>
  <si>
    <t>INSTITUTES OF TECHNOLOGY &amp; former DIT</t>
  </si>
  <si>
    <t>Former DUBLIN INSTITUTE OF TECHNOLOGY PERSONNEL</t>
  </si>
  <si>
    <t>Laboratory Assistant former DIT</t>
  </si>
  <si>
    <t>Former D.I.T. Library Staff</t>
  </si>
  <si>
    <t>Revised salary scales for Officer grades in former D.I.T.</t>
  </si>
  <si>
    <t>New Structure - Technicians in DIT and Institutes of Technology</t>
  </si>
  <si>
    <t xml:space="preserve">Scales for Technicians without 2½% increase for Time and Attendance agreement. </t>
  </si>
  <si>
    <r>
      <t xml:space="preserve">Revision of Pay in the Higher Education Sector  with effect from October 2023  003/2023   </t>
    </r>
    <r>
      <rPr>
        <b/>
        <sz val="11"/>
        <rFont val="Calibri"/>
        <family val="2"/>
      </rPr>
      <t>Circular</t>
    </r>
  </si>
  <si>
    <t>Non 2.5% Technicians</t>
  </si>
  <si>
    <t>Minimum Annual Increase</t>
  </si>
  <si>
    <t>Decimalised Increase</t>
  </si>
  <si>
    <t>Attendant (New Entrant)</t>
  </si>
  <si>
    <t>Caretaker / Cleaning Supervisor (New Entrant)</t>
  </si>
  <si>
    <t>Full Time Models (New Entrant)</t>
  </si>
  <si>
    <t>Assistant Lecturer (New Entrant)</t>
  </si>
  <si>
    <t>Grade III (New Entrant)</t>
  </si>
  <si>
    <t>Craftsman (New Entrant)</t>
  </si>
  <si>
    <t>Technician Grade (New Entrant)</t>
  </si>
  <si>
    <t>General Operative (New Entrant)</t>
  </si>
  <si>
    <t>(G.O. Related)</t>
  </si>
  <si>
    <t>Nightwatchman</t>
  </si>
  <si>
    <t>Nightwatchman (New Entrant)</t>
  </si>
  <si>
    <t>Storeman/Storekeeper (New Entrant)</t>
  </si>
  <si>
    <t>Storeman/Storekeeper</t>
  </si>
  <si>
    <t xml:space="preserve"> Former DUBLIN INSTITUTE OF TECHNOLOGY PERSONNEL</t>
  </si>
  <si>
    <t>Cooks (New Entrant)</t>
  </si>
  <si>
    <t>Truck Driver (New Entrant)</t>
  </si>
  <si>
    <t>Truck Driver</t>
  </si>
  <si>
    <t>Student Counsellor (New Entrant)</t>
  </si>
  <si>
    <t>Nurse (New Entrant)</t>
  </si>
  <si>
    <t>Library Assistant (New Entrant)</t>
  </si>
  <si>
    <t>Assistant Librarian (New Entrant)</t>
  </si>
  <si>
    <t>(New Entrant)</t>
  </si>
  <si>
    <t>Executive Officer</t>
  </si>
  <si>
    <t>(Grossed Up Scale)</t>
  </si>
  <si>
    <t>(New Entrant - Grossed Up)</t>
  </si>
  <si>
    <t>Higher Executive Officer (Grossed Up)</t>
  </si>
  <si>
    <t>Staff Officer (Grossed Up)</t>
  </si>
  <si>
    <t>Clerical Officer (Grossed Up)</t>
  </si>
  <si>
    <t>Clerical Officer (New Entrant)</t>
  </si>
  <si>
    <t>Clerical Officer (New Entrant - Grossed Up)</t>
  </si>
  <si>
    <t>Assistant Cafeteria Supervisor (New Entrant)</t>
  </si>
  <si>
    <t>Storekeeper (New Entrant)</t>
  </si>
  <si>
    <t>Supervisors (New Entrants)</t>
  </si>
  <si>
    <t>Technical Officer (New Entrant)</t>
  </si>
  <si>
    <t>Head of HR - PPC</t>
  </si>
  <si>
    <t>Head of HR  - Non PPC</t>
  </si>
  <si>
    <t>Head of HR - PPC (Higher)</t>
  </si>
  <si>
    <t>Head of HR  - Non PPC (Higher)</t>
  </si>
  <si>
    <t>Lecturer (New Entrant)</t>
  </si>
  <si>
    <t>Secretary  to President (New Entrant)</t>
  </si>
  <si>
    <t>Home Economics Assistant (New Entrant)</t>
  </si>
  <si>
    <t>Domestics (New Entrant)</t>
  </si>
  <si>
    <t>Maintenance Post (New Entrant)</t>
  </si>
  <si>
    <t>Programme Specialist (New Entrant)</t>
  </si>
  <si>
    <t>Grade III Administration (New Entrant)</t>
  </si>
  <si>
    <t>Technician (New Entrant)</t>
  </si>
  <si>
    <t>Caretaker (New Entrant)</t>
  </si>
  <si>
    <t xml:space="preserve">CARETAKERS IN  IOTs outside the Dublin area 
(Including Cork City Post 1989) </t>
  </si>
  <si>
    <t>CARETAKERS IN IOTs outside the Dublin area 
(Including Cork City Post 1989)</t>
  </si>
  <si>
    <t xml:space="preserve">CARETAKERS IN IOTs outside the Dublin Area 
(Including Cork City Post 1989) </t>
  </si>
  <si>
    <t xml:space="preserve">CARETAKERS IN IOTs Outside the Dublin Area 
(Including Cork City Post 1989) </t>
  </si>
  <si>
    <t xml:space="preserve">ATTENDANTS IN former IOTs outside the Dublin Area 
(Including Cork City Post 1989) </t>
  </si>
  <si>
    <t xml:space="preserve">ATTENDANTS in IOTs outside the Dublin area 
(Including Cork City Post 1989) </t>
  </si>
  <si>
    <t>CRAFTSMEN IN former DIT/IOT --</t>
  </si>
  <si>
    <t xml:space="preserve"> Where agreement was reached on productivity re special £6.81 Craftsmen Analogue award under PCW</t>
  </si>
  <si>
    <t xml:space="preserve">FOREMAN CRAFTSMAN IN former DIT/IOT -- </t>
  </si>
  <si>
    <t>Where agreement was reached on productivity re special £6.81 (£8.17 Foreman) Craftsmen Analogue award under PCW</t>
  </si>
  <si>
    <t xml:space="preserve">CRAFTSMEN IN former DIT / IOTs -- </t>
  </si>
  <si>
    <t xml:space="preserve"> Where agreement was reached on productivity re £18.87 per week Craftsman Analogue award under Clause 2(iii) of PCW '(effective 1/7/97)</t>
  </si>
  <si>
    <t xml:space="preserve"> (New Entrant)</t>
  </si>
  <si>
    <t>HIGHER ORDER ATTENDANT</t>
  </si>
  <si>
    <t>SALARY SCALES FOR PROFESSIONAL MANAGEMENT AND SUPPORT STAFF INSTITUTES OF TECHNOLOGY</t>
  </si>
  <si>
    <t>Technicians Scale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</si>
</sst>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€&quot;#,##0;[Red]\-&quot;€&quot;#,##0"/>
    <numFmt numFmtId="8" formatCode="&quot;€&quot;#,##0.00;[Red]\-&quot;€&quot;#,##0.00"/>
    <numFmt numFmtId="164" formatCode="_-&quot;IR£&quot;* #,##0.00_-;\-&quot;IR£&quot;* #,##0.00_-;_-&quot;IR£&quot;* &quot;-&quot;??_-;_-@_-"/>
    <numFmt numFmtId="165" formatCode="[$€]\ #,##0.00"/>
    <numFmt numFmtId="166" formatCode="[$£-809]#,##0"/>
    <numFmt numFmtId="167" formatCode="&quot;IR£&quot;#,##0_);\(&quot;IR£&quot;#,##0\)"/>
    <numFmt numFmtId="168" formatCode="&quot;IR£&quot;#,##0.00_);\(&quot;IR£&quot;#,##0.00\)"/>
    <numFmt numFmtId="169" formatCode="[$€]#,##0.00"/>
    <numFmt numFmtId="170" formatCode="[$€-2]\ #,##0"/>
    <numFmt numFmtId="171" formatCode="&quot;€&quot;#,##0"/>
    <numFmt numFmtId="172" formatCode="&quot;€&quot;#,##0.00"/>
  </numFmts>
  <fonts count="41">
    <font>
      <sz val="12"/>
      <name val="Arial"/>
      <family val="2"/>
    </font>
    <font>
      <sz val="10"/>
      <name val="Arial"/>
      <family val="2"/>
    </font>
    <font>
      <sz val="10"/>
      <name val="Courier New"/>
      <family val="3"/>
    </font>
    <font>
      <sz val="8"/>
      <name val="Arial"/>
      <family val="2"/>
    </font>
    <font>
      <sz val="14"/>
      <name val="Helv"/>
      <family val="2"/>
    </font>
    <font>
      <sz val="12"/>
      <name val="Courier New"/>
      <family val="3"/>
    </font>
    <font>
      <u val="single"/>
      <sz val="12"/>
      <color indexed="12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b/>
      <sz val="11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2"/>
      <color indexed="53"/>
      <name val="Calibri"/>
      <family val="2"/>
      <scheme val="minor"/>
    </font>
    <font>
      <b/>
      <u val="single"/>
      <sz val="12"/>
      <name val="Calibri"/>
      <family val="2"/>
      <scheme val="minor"/>
    </font>
    <font>
      <i/>
      <u val="single"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6"/>
      <color rgb="FF00B0F0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 val="single"/>
      <sz val="12"/>
      <color rgb="FF00B0F0"/>
      <name val="Calibri"/>
      <family val="2"/>
      <scheme val="minor"/>
    </font>
    <font>
      <b/>
      <u val="single"/>
      <sz val="14"/>
      <color rgb="FF00B0F0"/>
      <name val="Arial"/>
      <family val="2"/>
    </font>
    <font>
      <b/>
      <u val="single"/>
      <sz val="12"/>
      <color rgb="FF00B0F0"/>
      <name val="Arial"/>
      <family val="2"/>
    </font>
    <font>
      <b/>
      <u val="single"/>
      <sz val="10"/>
      <color rgb="FF00B0F0"/>
      <name val="Arial"/>
      <family val="2"/>
    </font>
    <font>
      <b/>
      <sz val="12"/>
      <color rgb="FF000000"/>
      <name val="Calibri"/>
      <family val="2"/>
      <scheme val="minor"/>
    </font>
    <font>
      <b/>
      <u val="single"/>
      <sz val="16"/>
      <color rgb="FF00B0F0"/>
      <name val="Calibri"/>
      <family val="2"/>
      <scheme val="minor"/>
    </font>
    <font>
      <b/>
      <u val="single"/>
      <sz val="12"/>
      <color indexed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 style="thin"/>
      <bottom/>
    </border>
    <border>
      <left/>
      <right/>
      <top style="thin">
        <color theme="1" tint="0.04998999834060669"/>
      </top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1" tint="0.04998999834060669"/>
      </top>
      <bottom style="thin">
        <color theme="0" tint="-0.1499900072813034"/>
      </bottom>
    </border>
    <border>
      <left/>
      <right/>
      <top style="thin">
        <color theme="1" tint="0.49998000264167786"/>
      </top>
      <bottom/>
    </border>
    <border>
      <left/>
      <right/>
      <top style="thin">
        <color theme="1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theme="1" tint="0.24998000264167786"/>
      </top>
      <bottom/>
    </border>
    <border>
      <left style="thin">
        <color theme="0" tint="-0.1499900072813034"/>
      </left>
      <right style="thin">
        <color theme="0" tint="-0.1499900072813034"/>
      </right>
      <top/>
      <bottom/>
    </border>
    <border>
      <left/>
      <right/>
      <top/>
      <bottom style="thin"/>
    </border>
    <border>
      <left style="thin">
        <color theme="0" tint="-0.1499900072813034"/>
      </left>
      <right style="thin">
        <color theme="0" tint="-0.1499900072813034"/>
      </right>
      <top/>
      <bottom style="thin">
        <color theme="0" tint="-0.1499900072813034"/>
      </bottom>
    </border>
    <border>
      <left/>
      <right/>
      <top/>
      <bottom style="medium"/>
    </border>
    <border>
      <left style="thin">
        <color theme="1"/>
      </left>
      <right/>
      <top/>
      <bottom/>
    </border>
    <border>
      <left style="thin">
        <color theme="0" tint="-0.1499900072813034"/>
      </left>
      <right/>
      <top style="thin">
        <color theme="0" tint="-0.1499900072813034"/>
      </top>
      <bottom/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/>
      <right style="thin">
        <color theme="0" tint="-0.04997999966144562"/>
      </right>
      <top/>
      <bottom/>
    </border>
    <border>
      <left/>
      <right/>
      <top/>
      <bottom style="double"/>
    </border>
    <border>
      <left style="thin">
        <color theme="1"/>
      </left>
      <right style="thin"/>
      <top style="thin">
        <color theme="4" tint="-0.4999699890613556"/>
      </top>
      <bottom style="double">
        <color theme="4" tint="-0.4999699890613556"/>
      </bottom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 style="thin"/>
    </border>
    <border>
      <left/>
      <right/>
      <top/>
      <bottom style="thin">
        <color theme="0" tint="-0.2499700039625167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>
        <color theme="0" tint="-0.1499900072813034"/>
      </right>
      <top style="medium"/>
      <bottom style="medium"/>
    </border>
    <border>
      <left style="thin">
        <color theme="0" tint="-0.1499900072813034"/>
      </left>
      <right style="thin">
        <color theme="0" tint="-0.1499900072813034"/>
      </right>
      <top style="medium"/>
      <bottom style="medium"/>
    </border>
    <border>
      <left style="thin">
        <color theme="0" tint="-0.1499900072813034"/>
      </left>
      <right style="thin">
        <color theme="0" tint="-0.1499900072813034"/>
      </right>
      <top style="thin">
        <color theme="1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double"/>
    </border>
    <border>
      <left/>
      <right/>
      <top style="thin">
        <color theme="0" tint="-0.1499900072813034"/>
      </top>
      <bottom style="double"/>
    </border>
    <border>
      <left style="thin">
        <color theme="4" tint="-0.4999699890613556"/>
      </left>
      <right style="thin"/>
      <top style="thin">
        <color theme="4" tint="-0.4999699890613556"/>
      </top>
      <bottom style="double">
        <color theme="4" tint="-0.4999699890613556"/>
      </bottom>
    </border>
    <border>
      <left style="thin">
        <color theme="0" tint="-0.1499900072813034"/>
      </left>
      <right style="thin">
        <color theme="0" tint="-0.1499900072813034"/>
      </right>
      <top/>
      <bottom style="thin"/>
    </border>
    <border>
      <left/>
      <right/>
      <top style="thin"/>
      <bottom style="thin"/>
    </border>
    <border>
      <left style="thin">
        <color theme="1"/>
      </left>
      <right style="thin"/>
      <top/>
      <bottom style="double">
        <color theme="4" tint="-0.4999699890613556"/>
      </bottom>
    </border>
    <border>
      <left/>
      <right/>
      <top style="thin">
        <color theme="0" tint="-0.1499900072813034"/>
      </top>
      <bottom/>
    </border>
    <border>
      <left/>
      <right/>
      <top style="medium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2" borderId="0" applyNumberFormat="0" applyBorder="0" applyAlignment="0" applyProtection="0"/>
    <xf numFmtId="169" fontId="2" fillId="0" borderId="0">
      <alignment/>
      <protection/>
    </xf>
    <xf numFmtId="165" fontId="5" fillId="0" borderId="0">
      <alignment/>
      <protection/>
    </xf>
    <xf numFmtId="165" fontId="5" fillId="0" borderId="0">
      <alignment/>
      <protection/>
    </xf>
    <xf numFmtId="0" fontId="6" fillId="0" borderId="0" applyNumberFormat="0" applyFill="0" applyBorder="0">
      <alignment/>
      <protection locked="0"/>
    </xf>
    <xf numFmtId="0" fontId="0" fillId="0" borderId="0">
      <alignment/>
      <protection/>
    </xf>
    <xf numFmtId="4" fontId="4" fillId="0" borderId="0">
      <alignment horizontal="center"/>
      <protection/>
    </xf>
  </cellStyleXfs>
  <cellXfs count="414">
    <xf numFmtId="0" fontId="0" fillId="0" borderId="0" xfId="0"/>
    <xf numFmtId="0" fontId="17" fillId="0" borderId="0" xfId="0" applyFont="1"/>
    <xf numFmtId="0" fontId="17" fillId="0" borderId="0" xfId="0" applyFont="1" applyFill="1"/>
    <xf numFmtId="0" fontId="18" fillId="0" borderId="0" xfId="0" applyFont="1"/>
    <xf numFmtId="0" fontId="18" fillId="0" borderId="0" xfId="0" applyFont="1" applyFill="1"/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171" fontId="17" fillId="0" borderId="0" xfId="0" applyNumberFormat="1" applyFont="1" applyAlignment="1">
      <alignment horizontal="center"/>
    </xf>
    <xf numFmtId="0" fontId="20" fillId="0" borderId="0" xfId="0" applyFont="1"/>
    <xf numFmtId="0" fontId="21" fillId="0" borderId="0" xfId="0" applyFont="1"/>
    <xf numFmtId="0" fontId="18" fillId="0" borderId="0" xfId="0" applyFont="1" applyFill="1" applyBorder="1" applyAlignment="1" applyProtection="1">
      <alignment horizontal="center"/>
      <protection/>
    </xf>
    <xf numFmtId="0" fontId="17" fillId="0" borderId="0" xfId="0" applyFont="1" applyAlignment="1">
      <alignment horizontal="center" vertical="center"/>
    </xf>
    <xf numFmtId="171" fontId="17" fillId="0" borderId="0" xfId="0" applyNumberFormat="1" applyFont="1" applyAlignment="1">
      <alignment horizontal="center" vertical="center"/>
    </xf>
    <xf numFmtId="0" fontId="17" fillId="0" borderId="1" xfId="0" applyFont="1" applyBorder="1"/>
    <xf numFmtId="0" fontId="18" fillId="0" borderId="0" xfId="0" applyFont="1" applyAlignment="1">
      <alignment horizontal="center" vertical="center"/>
    </xf>
    <xf numFmtId="0" fontId="17" fillId="2" borderId="0" xfId="0" applyFont="1" applyFill="1"/>
    <xf numFmtId="0" fontId="8" fillId="0" borderId="0" xfId="0" applyFont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72" fontId="17" fillId="0" borderId="0" xfId="0" applyNumberFormat="1" applyFont="1" applyAlignment="1">
      <alignment horizontal="center" vertical="center"/>
    </xf>
    <xf numFmtId="0" fontId="18" fillId="0" borderId="0" xfId="0" applyFont="1" applyFill="1" applyAlignment="1" applyProtection="1">
      <alignment horizontal="center" vertical="center"/>
      <protection/>
    </xf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/>
    </xf>
    <xf numFmtId="0" fontId="18" fillId="2" borderId="0" xfId="0" applyFont="1" applyFill="1" applyAlignment="1" applyProtection="1">
      <alignment horizontal="center" vertical="center"/>
      <protection/>
    </xf>
    <xf numFmtId="170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2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7" fillId="0" borderId="2" xfId="0" applyFont="1" applyBorder="1" applyAlignment="1">
      <alignment horizontal="center" vertical="center"/>
    </xf>
    <xf numFmtId="171" fontId="17" fillId="0" borderId="3" xfId="0" applyNumberFormat="1" applyFont="1" applyBorder="1" applyAlignment="1">
      <alignment horizontal="center" vertical="center"/>
    </xf>
    <xf numFmtId="171" fontId="17" fillId="0" borderId="4" xfId="0" applyNumberFormat="1" applyFont="1" applyBorder="1" applyAlignment="1">
      <alignment horizontal="center" vertical="center"/>
    </xf>
    <xf numFmtId="171" fontId="17" fillId="0" borderId="5" xfId="0" applyNumberFormat="1" applyFont="1" applyBorder="1" applyAlignment="1">
      <alignment horizontal="center" vertical="center"/>
    </xf>
    <xf numFmtId="170" fontId="17" fillId="0" borderId="0" xfId="0" applyNumberFormat="1" applyFont="1" applyAlignment="1">
      <alignment horizontal="center"/>
    </xf>
    <xf numFmtId="0" fontId="18" fillId="2" borderId="0" xfId="0" applyFont="1" applyFill="1" applyAlignment="1" quotePrefix="1">
      <alignment horizontal="center"/>
    </xf>
    <xf numFmtId="0" fontId="18" fillId="0" borderId="0" xfId="0" applyFont="1" applyFill="1" applyAlignment="1">
      <alignment horizontal="center"/>
    </xf>
    <xf numFmtId="166" fontId="17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 quotePrefix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4" fontId="18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/>
    </xf>
    <xf numFmtId="14" fontId="17" fillId="0" borderId="0" xfId="0" applyNumberFormat="1" applyFont="1" applyAlignment="1">
      <alignment horizontal="center" vertical="center"/>
    </xf>
    <xf numFmtId="17" fontId="17" fillId="0" borderId="0" xfId="0" applyNumberFormat="1" applyFont="1" applyAlignment="1">
      <alignment horizontal="center" vertical="center"/>
    </xf>
    <xf numFmtId="0" fontId="18" fillId="2" borderId="0" xfId="0" applyFont="1" applyFill="1" applyBorder="1" applyAlignment="1" applyProtection="1">
      <alignment horizontal="center"/>
      <protection/>
    </xf>
    <xf numFmtId="0" fontId="17" fillId="2" borderId="0" xfId="0" applyFont="1" applyFill="1" applyBorder="1" applyAlignment="1">
      <alignment horizontal="center"/>
    </xf>
    <xf numFmtId="0" fontId="18" fillId="0" borderId="6" xfId="0" applyFont="1" applyFill="1" applyBorder="1" applyAlignment="1" applyProtection="1">
      <alignment horizontal="center"/>
      <protection/>
    </xf>
    <xf numFmtId="0" fontId="17" fillId="0" borderId="6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70" fontId="17" fillId="0" borderId="0" xfId="0" applyNumberFormat="1" applyFont="1" applyFill="1" applyBorder="1" applyAlignment="1">
      <alignment horizontal="center"/>
    </xf>
    <xf numFmtId="170" fontId="17" fillId="0" borderId="3" xfId="0" applyNumberFormat="1" applyFont="1" applyFill="1" applyBorder="1" applyAlignment="1">
      <alignment horizontal="center"/>
    </xf>
    <xf numFmtId="170" fontId="17" fillId="0" borderId="4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167" fontId="1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167" fontId="23" fillId="0" borderId="9" xfId="0" applyNumberFormat="1" applyFont="1" applyBorder="1" applyAlignment="1" applyProtection="1">
      <alignment horizontal="center" vertical="center"/>
      <protection/>
    </xf>
    <xf numFmtId="0" fontId="24" fillId="0" borderId="9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67" fontId="25" fillId="0" borderId="9" xfId="0" applyNumberFormat="1" applyFont="1" applyBorder="1" applyAlignment="1" applyProtection="1">
      <alignment horizontal="center" vertical="center"/>
      <protection/>
    </xf>
    <xf numFmtId="0" fontId="25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7" xfId="0" applyFont="1" applyBorder="1"/>
    <xf numFmtId="40" fontId="26" fillId="2" borderId="0" xfId="0" applyNumberFormat="1" applyFont="1" applyFill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Alignment="1" quotePrefix="1">
      <alignment horizontal="center" vertical="center"/>
    </xf>
    <xf numFmtId="171" fontId="17" fillId="0" borderId="7" xfId="0" applyNumberFormat="1" applyFont="1" applyBorder="1" applyAlignment="1">
      <alignment horizontal="center" vertical="center"/>
    </xf>
    <xf numFmtId="0" fontId="18" fillId="0" borderId="0" xfId="0" applyFont="1" applyFill="1" applyAlignment="1" applyProtection="1">
      <alignment horizont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 applyProtection="1">
      <alignment horizontal="center"/>
      <protection/>
    </xf>
    <xf numFmtId="0" fontId="16" fillId="2" borderId="0" xfId="0" applyFont="1" applyFill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6" fontId="17" fillId="0" borderId="0" xfId="0" applyNumberFormat="1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9" fillId="0" borderId="1" xfId="0" applyFont="1" applyBorder="1"/>
    <xf numFmtId="6" fontId="17" fillId="0" borderId="1" xfId="0" applyNumberFormat="1" applyFont="1" applyBorder="1" applyAlignment="1">
      <alignment horizontal="center" vertical="center"/>
    </xf>
    <xf numFmtId="6" fontId="17" fillId="0" borderId="0" xfId="0" applyNumberFormat="1" applyFont="1" applyBorder="1" applyAlignment="1">
      <alignment horizontal="center" vertical="center"/>
    </xf>
    <xf numFmtId="170" fontId="17" fillId="0" borderId="12" xfId="0" applyNumberFormat="1" applyFont="1" applyFill="1" applyBorder="1" applyAlignment="1">
      <alignment horizontal="center"/>
    </xf>
    <xf numFmtId="0" fontId="18" fillId="0" borderId="13" xfId="0" applyFont="1" applyFill="1" applyBorder="1" applyAlignment="1" applyProtection="1">
      <alignment horizontal="center"/>
      <protection/>
    </xf>
    <xf numFmtId="0" fontId="17" fillId="0" borderId="13" xfId="0" applyFont="1" applyFill="1" applyBorder="1" applyAlignment="1">
      <alignment horizontal="center"/>
    </xf>
    <xf numFmtId="167" fontId="14" fillId="2" borderId="0" xfId="0" applyNumberFormat="1" applyFont="1" applyFill="1" applyBorder="1" applyAlignment="1" applyProtection="1">
      <alignment horizontal="center" vertical="center"/>
      <protection/>
    </xf>
    <xf numFmtId="0" fontId="14" fillId="2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17" fillId="0" borderId="14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171" fontId="17" fillId="0" borderId="13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171" fontId="17" fillId="0" borderId="0" xfId="0" applyNumberFormat="1" applyFont="1" applyBorder="1" applyAlignment="1">
      <alignment horizontal="center"/>
    </xf>
    <xf numFmtId="0" fontId="27" fillId="0" borderId="13" xfId="0" applyFont="1" applyFill="1" applyBorder="1" applyAlignment="1" applyProtection="1">
      <alignment horizontal="center"/>
      <protection/>
    </xf>
    <xf numFmtId="171" fontId="17" fillId="0" borderId="13" xfId="0" applyNumberFormat="1" applyFont="1" applyBorder="1" applyAlignment="1">
      <alignment horizontal="center"/>
    </xf>
    <xf numFmtId="170" fontId="0" fillId="0" borderId="0" xfId="0" applyNumberFormat="1" applyAlignment="1">
      <alignment horizontal="center" vertical="center"/>
    </xf>
    <xf numFmtId="171" fontId="17" fillId="0" borderId="0" xfId="0" applyNumberFormat="1" applyFont="1"/>
    <xf numFmtId="0" fontId="0" fillId="0" borderId="0" xfId="0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4" fontId="18" fillId="2" borderId="0" xfId="0" applyNumberFormat="1" applyFont="1" applyFill="1" applyBorder="1" applyAlignment="1" quotePrefix="1">
      <alignment horizontal="center"/>
    </xf>
    <xf numFmtId="0" fontId="26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14" fontId="7" fillId="2" borderId="0" xfId="0" applyNumberFormat="1" applyFont="1" applyFill="1" applyAlignment="1">
      <alignment horizontal="center" vertical="center"/>
    </xf>
    <xf numFmtId="171" fontId="17" fillId="0" borderId="2" xfId="16" applyNumberFormat="1" applyFont="1" applyBorder="1" applyAlignment="1">
      <alignment horizontal="center" vertical="center"/>
    </xf>
    <xf numFmtId="171" fontId="17" fillId="0" borderId="0" xfId="16" applyNumberFormat="1" applyFont="1" applyBorder="1" applyAlignment="1">
      <alignment horizontal="center" vertical="center"/>
    </xf>
    <xf numFmtId="14" fontId="18" fillId="2" borderId="0" xfId="0" applyNumberFormat="1" applyFont="1" applyFill="1" applyAlignment="1">
      <alignment horizontal="center"/>
    </xf>
    <xf numFmtId="0" fontId="18" fillId="2" borderId="0" xfId="0" applyFont="1" applyFill="1" applyBorder="1" applyAlignment="1">
      <alignment horizontal="center" vertical="center"/>
    </xf>
    <xf numFmtId="14" fontId="18" fillId="2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172" fontId="17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17" fillId="0" borderId="15" xfId="0" applyFont="1" applyBorder="1" applyAlignment="1">
      <alignment horizontal="center" vertical="center"/>
    </xf>
    <xf numFmtId="171" fontId="17" fillId="0" borderId="13" xfId="16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24" applyAlignment="1" applyProtection="1" quotePrefix="1">
      <alignment/>
      <protection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24" applyAlignment="1" applyProtection="1">
      <alignment/>
      <protection/>
    </xf>
    <xf numFmtId="0" fontId="8" fillId="0" borderId="16" xfId="0" applyFont="1" applyBorder="1" applyAlignment="1">
      <alignment horizontal="center" vertical="center"/>
    </xf>
    <xf numFmtId="170" fontId="17" fillId="0" borderId="17" xfId="0" applyNumberFormat="1" applyFont="1" applyFill="1" applyBorder="1" applyAlignment="1">
      <alignment horizontal="center"/>
    </xf>
    <xf numFmtId="0" fontId="0" fillId="3" borderId="0" xfId="0" applyFill="1"/>
    <xf numFmtId="0" fontId="6" fillId="0" borderId="0" xfId="24" applyFill="1" applyAlignment="1" applyProtection="1" quotePrefix="1">
      <alignment/>
      <protection/>
    </xf>
    <xf numFmtId="0" fontId="7" fillId="0" borderId="0" xfId="0" applyFont="1" applyAlignment="1">
      <alignment horizontal="center" vertical="center" wrapText="1"/>
    </xf>
    <xf numFmtId="171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168" fontId="18" fillId="0" borderId="0" xfId="0" applyNumberFormat="1" applyFont="1" applyAlignment="1" applyProtection="1">
      <alignment horizontal="center" vertical="center"/>
      <protection/>
    </xf>
    <xf numFmtId="168" fontId="18" fillId="0" borderId="0" xfId="0" applyNumberFormat="1" applyFont="1" applyAlignment="1" applyProtection="1">
      <alignment horizontal="center" vertical="center" wrapText="1"/>
      <protection/>
    </xf>
    <xf numFmtId="0" fontId="14" fillId="2" borderId="18" xfId="20" applyFont="1" applyBorder="1" applyAlignment="1">
      <alignment horizontal="justify" vertical="center"/>
    </xf>
    <xf numFmtId="0" fontId="18" fillId="0" borderId="0" xfId="0" applyFont="1" applyAlignment="1" applyProtection="1">
      <alignment horizontal="center" vertical="center" wrapText="1"/>
      <protection/>
    </xf>
    <xf numFmtId="0" fontId="18" fillId="2" borderId="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11" xfId="0" applyFont="1" applyBorder="1" applyAlignment="1" quotePrefix="1">
      <alignment horizontal="center" vertical="center" wrapText="1"/>
    </xf>
    <xf numFmtId="0" fontId="18" fillId="2" borderId="0" xfId="0" applyFont="1" applyFill="1" applyAlignment="1">
      <alignment wrapText="1"/>
    </xf>
    <xf numFmtId="49" fontId="33" fillId="0" borderId="0" xfId="0" applyNumberFormat="1" applyFont="1" applyFill="1" applyBorder="1" applyAlignment="1">
      <alignment horizontal="center" vertical="center"/>
    </xf>
    <xf numFmtId="0" fontId="17" fillId="3" borderId="3" xfId="25" applyFont="1" applyFill="1" applyBorder="1" applyAlignment="1">
      <alignment horizontal="center" vertical="center"/>
      <protection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/>
      <protection/>
    </xf>
    <xf numFmtId="0" fontId="18" fillId="0" borderId="1" xfId="0" applyFont="1" applyBorder="1" applyAlignment="1" applyProtection="1">
      <alignment horizontal="center" vertical="center"/>
      <protection/>
    </xf>
    <xf numFmtId="0" fontId="30" fillId="0" borderId="19" xfId="0" applyFont="1" applyFill="1" applyBorder="1" applyAlignment="1">
      <alignment horizontal="center" vertical="center"/>
    </xf>
    <xf numFmtId="0" fontId="33" fillId="0" borderId="19" xfId="0" applyNumberFormat="1" applyFont="1" applyFill="1" applyBorder="1" applyAlignment="1">
      <alignment horizontal="center" vertical="center"/>
    </xf>
    <xf numFmtId="168" fontId="18" fillId="0" borderId="0" xfId="0" applyNumberFormat="1" applyFont="1" applyBorder="1" applyAlignment="1" applyProtection="1">
      <alignment horizontal="center" vertical="center"/>
      <protection/>
    </xf>
    <xf numFmtId="168" fontId="18" fillId="0" borderId="7" xfId="0" applyNumberFormat="1" applyFont="1" applyBorder="1" applyAlignment="1" applyProtection="1">
      <alignment horizontal="center" vertical="center" wrapText="1"/>
      <protection/>
    </xf>
    <xf numFmtId="17" fontId="17" fillId="0" borderId="7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0" xfId="0" applyFont="1" applyFill="1" applyBorder="1" applyAlignment="1" quotePrefix="1">
      <alignment horizontal="center"/>
    </xf>
    <xf numFmtId="0" fontId="0" fillId="0" borderId="7" xfId="0" applyBorder="1" applyAlignment="1">
      <alignment horizontal="center"/>
    </xf>
    <xf numFmtId="0" fontId="18" fillId="0" borderId="7" xfId="0" applyFont="1" applyBorder="1" applyAlignment="1" quotePrefix="1">
      <alignment horizontal="center" vertical="center"/>
    </xf>
    <xf numFmtId="172" fontId="17" fillId="0" borderId="0" xfId="0" applyNumberFormat="1" applyFont="1" applyAlignment="1">
      <alignment horizontal="center"/>
    </xf>
    <xf numFmtId="0" fontId="32" fillId="0" borderId="0" xfId="0" applyFont="1" applyFill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17" fontId="18" fillId="0" borderId="1" xfId="0" applyNumberFormat="1" applyFont="1" applyBorder="1" applyAlignment="1">
      <alignment horizontal="center" vertical="center"/>
    </xf>
    <xf numFmtId="172" fontId="17" fillId="0" borderId="1" xfId="0" applyNumberFormat="1" applyFont="1" applyBorder="1" applyAlignment="1">
      <alignment horizontal="center"/>
    </xf>
    <xf numFmtId="172" fontId="17" fillId="0" borderId="0" xfId="0" applyNumberFormat="1" applyFont="1" applyBorder="1" applyAlignment="1">
      <alignment horizontal="center"/>
    </xf>
    <xf numFmtId="171" fontId="17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172" fontId="17" fillId="0" borderId="13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171" fontId="17" fillId="0" borderId="20" xfId="0" applyNumberFormat="1" applyFont="1" applyBorder="1" applyAlignment="1">
      <alignment horizontal="center"/>
    </xf>
    <xf numFmtId="0" fontId="31" fillId="3" borderId="21" xfId="24" applyFont="1" applyFill="1" applyBorder="1" applyAlignment="1" applyProtection="1" quotePrefix="1">
      <alignment vertical="center"/>
      <protection/>
    </xf>
    <xf numFmtId="172" fontId="8" fillId="0" borderId="0" xfId="0" applyNumberFormat="1" applyFont="1" applyBorder="1" applyAlignment="1">
      <alignment horizontal="center"/>
    </xf>
    <xf numFmtId="172" fontId="8" fillId="0" borderId="13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172" fontId="8" fillId="0" borderId="20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171" fontId="7" fillId="0" borderId="24" xfId="0" applyNumberFormat="1" applyFont="1" applyFill="1" applyBorder="1" applyAlignment="1" applyProtection="1" quotePrefix="1">
      <alignment horizontal="center" vertical="center" wrapText="1"/>
      <protection/>
    </xf>
    <xf numFmtId="171" fontId="7" fillId="0" borderId="15" xfId="0" applyNumberFormat="1" applyFont="1" applyBorder="1" applyAlignment="1">
      <alignment horizontal="center" vertical="center"/>
    </xf>
    <xf numFmtId="0" fontId="34" fillId="3" borderId="21" xfId="24" applyFont="1" applyFill="1" applyBorder="1" applyAlignment="1" applyProtection="1" quotePrefix="1">
      <alignment vertical="center"/>
      <protection/>
    </xf>
    <xf numFmtId="168" fontId="18" fillId="0" borderId="0" xfId="0" applyNumberFormat="1" applyFont="1" applyBorder="1" applyAlignment="1" applyProtection="1" quotePrefix="1">
      <alignment horizontal="center"/>
      <protection/>
    </xf>
    <xf numFmtId="0" fontId="18" fillId="0" borderId="23" xfId="0" applyFont="1" applyBorder="1" applyAlignment="1">
      <alignment horizontal="center"/>
    </xf>
    <xf numFmtId="0" fontId="17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35" fillId="3" borderId="21" xfId="24" applyFont="1" applyFill="1" applyBorder="1" applyAlignment="1" applyProtection="1" quotePrefix="1">
      <alignment vertical="center"/>
      <protection/>
    </xf>
    <xf numFmtId="0" fontId="17" fillId="0" borderId="13" xfId="0" applyFont="1" applyFill="1" applyBorder="1" applyAlignment="1">
      <alignment horizontal="center" vertical="center"/>
    </xf>
    <xf numFmtId="8" fontId="17" fillId="0" borderId="13" xfId="0" applyNumberFormat="1" applyFont="1" applyBorder="1" applyAlignment="1">
      <alignment horizontal="center" vertical="center"/>
    </xf>
    <xf numFmtId="8" fontId="17" fillId="0" borderId="0" xfId="0" applyNumberFormat="1" applyFont="1" applyBorder="1" applyAlignment="1">
      <alignment horizontal="center" vertical="center"/>
    </xf>
    <xf numFmtId="171" fontId="17" fillId="0" borderId="20" xfId="0" applyNumberFormat="1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18" fillId="0" borderId="22" xfId="0" applyFont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14" fontId="18" fillId="2" borderId="0" xfId="0" applyNumberFormat="1" applyFont="1" applyFill="1" applyAlignment="1" applyProtection="1" quotePrefix="1">
      <alignment horizontal="center"/>
      <protection/>
    </xf>
    <xf numFmtId="14" fontId="18" fillId="2" borderId="0" xfId="0" applyNumberFormat="1" applyFont="1" applyFill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8" fillId="0" borderId="0" xfId="0" applyFont="1" applyAlignment="1" applyProtection="1">
      <alignment horizontal="center"/>
      <protection/>
    </xf>
    <xf numFmtId="0" fontId="18" fillId="0" borderId="7" xfId="0" applyFont="1" applyBorder="1" applyAlignment="1" applyProtection="1">
      <alignment horizontal="center"/>
      <protection/>
    </xf>
    <xf numFmtId="0" fontId="16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15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31" fillId="3" borderId="21" xfId="24" applyFont="1" applyFill="1" applyBorder="1" applyAlignment="1" applyProtection="1" quotePrefix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8" fillId="0" borderId="13" xfId="0" applyFont="1" applyBorder="1" applyAlignment="1" applyProtection="1">
      <alignment horizontal="center"/>
      <protection/>
    </xf>
    <xf numFmtId="0" fontId="17" fillId="0" borderId="13" xfId="0" applyFont="1" applyBorder="1"/>
    <xf numFmtId="0" fontId="18" fillId="0" borderId="20" xfId="0" applyFont="1" applyBorder="1" applyAlignment="1" applyProtection="1">
      <alignment horizontal="center"/>
      <protection/>
    </xf>
    <xf numFmtId="0" fontId="17" fillId="0" borderId="20" xfId="0" applyFont="1" applyBorder="1"/>
    <xf numFmtId="170" fontId="0" fillId="0" borderId="0" xfId="0" applyNumberForma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6" fontId="17" fillId="0" borderId="13" xfId="0" applyNumberFormat="1" applyFont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167" fontId="18" fillId="0" borderId="28" xfId="0" applyNumberFormat="1" applyFont="1" applyFill="1" applyBorder="1" applyAlignment="1" applyProtection="1">
      <alignment horizontal="center" vertical="center"/>
      <protection/>
    </xf>
    <xf numFmtId="0" fontId="22" fillId="0" borderId="13" xfId="0" applyFont="1" applyFill="1" applyBorder="1" applyAlignment="1">
      <alignment horizontal="center" vertical="center"/>
    </xf>
    <xf numFmtId="49" fontId="33" fillId="0" borderId="29" xfId="0" applyNumberFormat="1" applyFont="1" applyFill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167" fontId="16" fillId="2" borderId="30" xfId="0" applyNumberFormat="1" applyFont="1" applyFill="1" applyBorder="1" applyAlignment="1" applyProtection="1">
      <alignment horizontal="center" vertical="center" wrapText="1"/>
      <protection/>
    </xf>
    <xf numFmtId="14" fontId="18" fillId="2" borderId="31" xfId="0" applyNumberFormat="1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4" fontId="18" fillId="2" borderId="31" xfId="0" applyNumberFormat="1" applyFont="1" applyFill="1" applyBorder="1" applyAlignment="1">
      <alignment horizontal="center" vertical="center" wrapText="1"/>
    </xf>
    <xf numFmtId="168" fontId="18" fillId="0" borderId="13" xfId="0" applyNumberFormat="1" applyFont="1" applyBorder="1" applyAlignment="1" applyProtection="1">
      <alignment horizontal="center" vertical="center"/>
      <protection/>
    </xf>
    <xf numFmtId="168" fontId="18" fillId="0" borderId="25" xfId="0" applyNumberFormat="1" applyFont="1" applyBorder="1" applyAlignment="1" applyProtection="1">
      <alignment horizontal="center" vertical="center"/>
      <protection/>
    </xf>
    <xf numFmtId="168" fontId="18" fillId="0" borderId="26" xfId="0" applyNumberFormat="1" applyFont="1" applyBorder="1" applyAlignment="1" applyProtection="1">
      <alignment horizontal="center" vertical="center"/>
      <protection/>
    </xf>
    <xf numFmtId="172" fontId="17" fillId="0" borderId="20" xfId="0" applyNumberFormat="1" applyFont="1" applyBorder="1" applyAlignment="1">
      <alignment horizontal="center" vertical="center"/>
    </xf>
    <xf numFmtId="0" fontId="18" fillId="0" borderId="25" xfId="0" applyFont="1" applyBorder="1" applyAlignment="1" applyProtection="1" quotePrefix="1">
      <alignment horizontal="center" vertical="center" wrapText="1"/>
      <protection/>
    </xf>
    <xf numFmtId="0" fontId="18" fillId="0" borderId="20" xfId="0" applyFont="1" applyBorder="1" applyAlignment="1">
      <alignment horizontal="center" vertical="center"/>
    </xf>
    <xf numFmtId="0" fontId="18" fillId="2" borderId="32" xfId="25" applyFont="1" applyFill="1" applyBorder="1" applyAlignment="1">
      <alignment horizontal="center" vertical="center"/>
      <protection/>
    </xf>
    <xf numFmtId="0" fontId="17" fillId="2" borderId="33" xfId="25" applyFont="1" applyFill="1" applyBorder="1" applyAlignment="1">
      <alignment horizontal="center" vertical="center"/>
      <protection/>
    </xf>
    <xf numFmtId="0" fontId="18" fillId="0" borderId="4" xfId="25" applyFont="1" applyFill="1" applyBorder="1" applyAlignment="1">
      <alignment horizontal="center" vertical="center"/>
      <protection/>
    </xf>
    <xf numFmtId="0" fontId="18" fillId="0" borderId="0" xfId="25" applyFont="1" applyFill="1" applyBorder="1" applyAlignment="1">
      <alignment horizontal="center" vertical="center"/>
      <protection/>
    </xf>
    <xf numFmtId="0" fontId="18" fillId="0" borderId="12" xfId="25" applyFont="1" applyFill="1" applyBorder="1" applyAlignment="1">
      <alignment horizontal="center" vertical="center"/>
      <protection/>
    </xf>
    <xf numFmtId="0" fontId="17" fillId="0" borderId="4" xfId="25" applyFont="1" applyFill="1" applyBorder="1" applyAlignment="1">
      <alignment horizontal="center" vertical="center" wrapText="1"/>
      <protection/>
    </xf>
    <xf numFmtId="0" fontId="17" fillId="0" borderId="3" xfId="25" applyFont="1" applyFill="1" applyBorder="1" applyAlignment="1">
      <alignment horizontal="center" vertical="center"/>
      <protection/>
    </xf>
    <xf numFmtId="0" fontId="18" fillId="0" borderId="34" xfId="25" applyFont="1" applyFill="1" applyBorder="1" applyAlignment="1">
      <alignment horizontal="center" vertical="center"/>
      <protection/>
    </xf>
    <xf numFmtId="0" fontId="18" fillId="0" borderId="3" xfId="25" applyFont="1" applyFill="1" applyBorder="1" applyAlignment="1">
      <alignment horizontal="center" vertical="center"/>
      <protection/>
    </xf>
    <xf numFmtId="0" fontId="17" fillId="0" borderId="3" xfId="25" applyFont="1" applyFill="1" applyBorder="1" applyAlignment="1">
      <alignment horizontal="center" vertical="center" wrapText="1"/>
      <protection/>
    </xf>
    <xf numFmtId="0" fontId="17" fillId="0" borderId="12" xfId="25" applyFont="1" applyFill="1" applyBorder="1" applyAlignment="1">
      <alignment horizontal="center" vertical="center"/>
      <protection/>
    </xf>
    <xf numFmtId="0" fontId="17" fillId="0" borderId="14" xfId="25" applyFont="1" applyFill="1" applyBorder="1" applyAlignment="1">
      <alignment horizontal="center" vertical="center"/>
      <protection/>
    </xf>
    <xf numFmtId="171" fontId="17" fillId="0" borderId="0" xfId="0" applyNumberFormat="1" applyFont="1" applyFill="1" applyBorder="1" applyAlignment="1">
      <alignment horizontal="center"/>
    </xf>
    <xf numFmtId="0" fontId="18" fillId="0" borderId="4" xfId="25" applyFont="1" applyFill="1" applyBorder="1" applyAlignment="1">
      <alignment horizontal="center" vertical="center" wrapText="1"/>
      <protection/>
    </xf>
    <xf numFmtId="0" fontId="17" fillId="0" borderId="4" xfId="25" applyFont="1" applyFill="1" applyBorder="1" applyAlignment="1">
      <alignment horizontal="center" vertical="center"/>
      <protection/>
    </xf>
    <xf numFmtId="171" fontId="17" fillId="0" borderId="1" xfId="0" applyNumberFormat="1" applyFont="1" applyFill="1" applyBorder="1" applyAlignment="1">
      <alignment horizontal="center"/>
    </xf>
    <xf numFmtId="0" fontId="17" fillId="0" borderId="34" xfId="25" applyFont="1" applyFill="1" applyBorder="1" applyAlignment="1">
      <alignment horizontal="center" vertical="center"/>
      <protection/>
    </xf>
    <xf numFmtId="171" fontId="17" fillId="0" borderId="13" xfId="0" applyNumberFormat="1" applyFont="1" applyFill="1" applyBorder="1" applyAlignment="1">
      <alignment horizontal="center" vertical="center"/>
    </xf>
    <xf numFmtId="171" fontId="17" fillId="0" borderId="13" xfId="0" applyNumberFormat="1" applyFont="1" applyFill="1" applyBorder="1" applyAlignment="1">
      <alignment horizontal="center"/>
    </xf>
    <xf numFmtId="0" fontId="18" fillId="0" borderId="14" xfId="25" applyFont="1" applyFill="1" applyBorder="1" applyAlignment="1">
      <alignment horizontal="center" vertical="center"/>
      <protection/>
    </xf>
    <xf numFmtId="0" fontId="17" fillId="0" borderId="0" xfId="25" applyFont="1" applyFill="1" applyBorder="1" applyAlignment="1">
      <alignment horizontal="center" vertical="center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171" fontId="7" fillId="0" borderId="15" xfId="0" applyNumberFormat="1" applyFont="1" applyFill="1" applyBorder="1" applyAlignment="1">
      <alignment horizontal="center" vertical="center"/>
    </xf>
    <xf numFmtId="0" fontId="17" fillId="0" borderId="35" xfId="25" applyFont="1" applyFill="1" applyBorder="1" applyAlignment="1">
      <alignment horizontal="center" vertical="center"/>
      <protection/>
    </xf>
    <xf numFmtId="171" fontId="17" fillId="0" borderId="0" xfId="0" applyNumberFormat="1" applyFont="1" applyFill="1" applyBorder="1" applyAlignment="1">
      <alignment horizontal="center" vertical="center"/>
    </xf>
    <xf numFmtId="171" fontId="17" fillId="0" borderId="20" xfId="16" applyNumberFormat="1" applyFont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6" xfId="0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 quotePrefix="1">
      <alignment horizontal="center" vertical="center" wrapText="1"/>
    </xf>
    <xf numFmtId="0" fontId="18" fillId="0" borderId="0" xfId="0" applyFont="1" applyBorder="1" applyAlignment="1" quotePrefix="1">
      <alignment horizontal="center" vertical="center"/>
    </xf>
    <xf numFmtId="0" fontId="36" fillId="3" borderId="21" xfId="24" applyFont="1" applyFill="1" applyBorder="1" applyAlignment="1" applyProtection="1" quotePrefix="1">
      <alignment vertical="center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37" fillId="3" borderId="21" xfId="24" applyFont="1" applyFill="1" applyBorder="1" applyAlignment="1" applyProtection="1" quotePrefix="1">
      <alignment vertical="center"/>
      <protection/>
    </xf>
    <xf numFmtId="170" fontId="17" fillId="0" borderId="13" xfId="0" applyNumberFormat="1" applyFont="1" applyFill="1" applyBorder="1" applyAlignment="1">
      <alignment horizontal="center"/>
    </xf>
    <xf numFmtId="170" fontId="17" fillId="0" borderId="14" xfId="0" applyNumberFormat="1" applyFont="1" applyFill="1" applyBorder="1" applyAlignment="1">
      <alignment horizontal="center"/>
    </xf>
    <xf numFmtId="0" fontId="18" fillId="0" borderId="20" xfId="0" applyFont="1" applyFill="1" applyBorder="1" applyAlignment="1" applyProtection="1">
      <alignment horizontal="center"/>
      <protection/>
    </xf>
    <xf numFmtId="170" fontId="17" fillId="0" borderId="20" xfId="0" applyNumberFormat="1" applyFont="1" applyFill="1" applyBorder="1" applyAlignment="1">
      <alignment horizontal="center"/>
    </xf>
    <xf numFmtId="170" fontId="17" fillId="0" borderId="35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36" fillId="3" borderId="37" xfId="24" applyFont="1" applyFill="1" applyBorder="1" applyAlignment="1" applyProtection="1" quotePrefix="1">
      <alignment vertical="center" wrapText="1"/>
      <protection/>
    </xf>
    <xf numFmtId="0" fontId="20" fillId="0" borderId="30" xfId="0" applyFont="1" applyBorder="1"/>
    <xf numFmtId="0" fontId="17" fillId="0" borderId="31" xfId="0" applyFont="1" applyBorder="1" applyAlignment="1">
      <alignment horizontal="center" vertical="center"/>
    </xf>
    <xf numFmtId="0" fontId="17" fillId="0" borderId="31" xfId="0" applyFont="1" applyBorder="1"/>
    <xf numFmtId="0" fontId="19" fillId="0" borderId="30" xfId="0" applyFont="1" applyFill="1" applyBorder="1"/>
    <xf numFmtId="171" fontId="17" fillId="0" borderId="38" xfId="0" applyNumberFormat="1" applyFont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7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172" fontId="17" fillId="0" borderId="0" xfId="0" applyNumberFormat="1" applyFont="1" applyFill="1" applyBorder="1" applyAlignment="1">
      <alignment horizontal="center"/>
    </xf>
    <xf numFmtId="0" fontId="38" fillId="0" borderId="1" xfId="0" applyFont="1" applyFill="1" applyBorder="1" applyAlignment="1">
      <alignment/>
    </xf>
    <xf numFmtId="0" fontId="38" fillId="0" borderId="0" xfId="0" applyFont="1" applyFill="1" applyAlignment="1">
      <alignment/>
    </xf>
    <xf numFmtId="0" fontId="17" fillId="0" borderId="0" xfId="0" applyFont="1" applyFill="1" applyAlignment="1">
      <alignment/>
    </xf>
    <xf numFmtId="6" fontId="17" fillId="0" borderId="7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/>
    </xf>
    <xf numFmtId="6" fontId="17" fillId="0" borderId="0" xfId="0" applyNumberFormat="1" applyFont="1" applyFill="1" applyAlignment="1">
      <alignment horizontal="center"/>
    </xf>
    <xf numFmtId="6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6" fontId="1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/>
    </xf>
    <xf numFmtId="6" fontId="17" fillId="0" borderId="13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8" fontId="17" fillId="0" borderId="0" xfId="0" applyNumberFormat="1" applyFont="1" applyFill="1" applyAlignment="1">
      <alignment horizontal="center"/>
    </xf>
    <xf numFmtId="8" fontId="17" fillId="0" borderId="0" xfId="0" applyNumberFormat="1" applyFont="1" applyFill="1" applyBorder="1" applyAlignment="1">
      <alignment horizontal="center"/>
    </xf>
    <xf numFmtId="170" fontId="17" fillId="0" borderId="1" xfId="0" applyNumberFormat="1" applyFont="1" applyFill="1" applyBorder="1" applyAlignment="1">
      <alignment horizontal="center"/>
    </xf>
    <xf numFmtId="170" fontId="17" fillId="0" borderId="0" xfId="0" applyNumberFormat="1" applyFont="1" applyFill="1" applyAlignment="1">
      <alignment horizontal="center"/>
    </xf>
    <xf numFmtId="14" fontId="17" fillId="0" borderId="1" xfId="0" applyNumberFormat="1" applyFont="1" applyFill="1" applyBorder="1" applyAlignment="1">
      <alignment horizontal="center"/>
    </xf>
    <xf numFmtId="172" fontId="17" fillId="0" borderId="0" xfId="0" applyNumberFormat="1" applyFont="1" applyAlignment="1">
      <alignment/>
    </xf>
    <xf numFmtId="10" fontId="17" fillId="0" borderId="0" xfId="0" applyNumberFormat="1" applyFont="1" applyAlignment="1">
      <alignment horizontal="center"/>
    </xf>
    <xf numFmtId="0" fontId="18" fillId="0" borderId="20" xfId="0" applyFont="1" applyFill="1" applyBorder="1" applyAlignment="1">
      <alignment/>
    </xf>
    <xf numFmtId="6" fontId="17" fillId="0" borderId="20" xfId="0" applyNumberFormat="1" applyFont="1" applyFill="1" applyBorder="1" applyAlignment="1">
      <alignment horizontal="center"/>
    </xf>
    <xf numFmtId="0" fontId="17" fillId="0" borderId="20" xfId="0" applyFont="1" applyFill="1" applyBorder="1" applyAlignment="1">
      <alignment/>
    </xf>
    <xf numFmtId="172" fontId="17" fillId="0" borderId="20" xfId="0" applyNumberFormat="1" applyFont="1" applyFill="1" applyBorder="1" applyAlignment="1">
      <alignment horizontal="center"/>
    </xf>
    <xf numFmtId="14" fontId="17" fillId="0" borderId="0" xfId="0" applyNumberFormat="1" applyFont="1" applyFill="1" applyBorder="1" applyAlignment="1">
      <alignment horizontal="center"/>
    </xf>
    <xf numFmtId="167" fontId="18" fillId="0" borderId="1" xfId="0" applyNumberFormat="1" applyFont="1" applyFill="1" applyBorder="1" applyAlignment="1" applyProtection="1">
      <alignment horizontal="left"/>
      <protection/>
    </xf>
    <xf numFmtId="0" fontId="18" fillId="0" borderId="0" xfId="0" applyFont="1" applyFill="1" applyBorder="1"/>
    <xf numFmtId="0" fontId="18" fillId="0" borderId="13" xfId="0" applyFont="1" applyFill="1" applyBorder="1"/>
    <xf numFmtId="0" fontId="18" fillId="0" borderId="20" xfId="0" applyFont="1" applyBorder="1"/>
    <xf numFmtId="0" fontId="34" fillId="0" borderId="21" xfId="24" applyFont="1" applyFill="1" applyBorder="1" applyAlignment="1" applyProtection="1" quotePrefix="1">
      <alignment vertical="center"/>
      <protection/>
    </xf>
    <xf numFmtId="8" fontId="17" fillId="0" borderId="13" xfId="0" applyNumberFormat="1" applyFont="1" applyFill="1" applyBorder="1" applyAlignment="1">
      <alignment horizontal="center"/>
    </xf>
    <xf numFmtId="167" fontId="26" fillId="2" borderId="0" xfId="0" applyNumberFormat="1" applyFont="1" applyFill="1" applyBorder="1" applyAlignment="1" applyProtection="1">
      <alignment horizontal="center" vertical="center" wrapText="1"/>
      <protection/>
    </xf>
    <xf numFmtId="14" fontId="18" fillId="2" borderId="0" xfId="0" applyNumberFormat="1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14" fontId="26" fillId="2" borderId="0" xfId="0" applyNumberFormat="1" applyFont="1" applyFill="1" applyAlignment="1">
      <alignment horizontal="center" vertical="center" wrapText="1"/>
    </xf>
    <xf numFmtId="0" fontId="31" fillId="0" borderId="21" xfId="24" applyFont="1" applyFill="1" applyBorder="1" applyAlignment="1" applyProtection="1" quotePrefix="1">
      <alignment vertical="center"/>
      <protection/>
    </xf>
    <xf numFmtId="0" fontId="0" fillId="0" borderId="0" xfId="0" applyFont="1" applyFill="1" applyAlignment="1">
      <alignment/>
    </xf>
    <xf numFmtId="172" fontId="17" fillId="0" borderId="0" xfId="0" applyNumberFormat="1" applyFont="1" applyFill="1" applyBorder="1" applyAlignment="1">
      <alignment/>
    </xf>
    <xf numFmtId="172" fontId="17" fillId="0" borderId="13" xfId="0" applyNumberFormat="1" applyFont="1" applyFill="1" applyBorder="1" applyAlignment="1">
      <alignment/>
    </xf>
    <xf numFmtId="167" fontId="18" fillId="0" borderId="0" xfId="0" applyNumberFormat="1" applyFont="1" applyFill="1" applyAlignment="1">
      <alignment horizontal="center" vertical="center"/>
    </xf>
    <xf numFmtId="14" fontId="18" fillId="0" borderId="0" xfId="0" applyNumberFormat="1" applyFont="1" applyFill="1" applyAlignment="1">
      <alignment horizontal="center" vertical="center"/>
    </xf>
    <xf numFmtId="170" fontId="17" fillId="0" borderId="0" xfId="0" applyNumberFormat="1" applyFont="1" applyAlignment="1">
      <alignment horizontal="center" vertical="center"/>
    </xf>
    <xf numFmtId="0" fontId="39" fillId="0" borderId="21" xfId="24" applyFont="1" applyFill="1" applyBorder="1" applyAlignment="1" applyProtection="1" quotePrefix="1">
      <alignment vertical="center"/>
      <protection/>
    </xf>
    <xf numFmtId="0" fontId="18" fillId="0" borderId="2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8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72" fontId="17" fillId="0" borderId="13" xfId="0" applyNumberFormat="1" applyFont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171" fontId="18" fillId="0" borderId="0" xfId="0" applyNumberFormat="1" applyFont="1" applyFill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10" fontId="24" fillId="0" borderId="0" xfId="0" applyNumberFormat="1" applyFont="1" applyFill="1" applyBorder="1" applyAlignment="1">
      <alignment horizontal="center"/>
    </xf>
    <xf numFmtId="171" fontId="24" fillId="0" borderId="0" xfId="0" applyNumberFormat="1" applyFont="1" applyFill="1" applyBorder="1" applyAlignment="1">
      <alignment horizontal="center"/>
    </xf>
    <xf numFmtId="14" fontId="18" fillId="2" borderId="39" xfId="0" applyNumberFormat="1" applyFont="1" applyFill="1" applyBorder="1" applyAlignment="1">
      <alignment horizontal="center" vertical="center" wrapText="1"/>
    </xf>
    <xf numFmtId="0" fontId="26" fillId="2" borderId="39" xfId="0" applyFont="1" applyFill="1" applyBorder="1" applyAlignment="1">
      <alignment horizontal="center" vertical="center" wrapText="1"/>
    </xf>
    <xf numFmtId="171" fontId="18" fillId="0" borderId="13" xfId="0" applyNumberFormat="1" applyFont="1" applyFill="1" applyBorder="1" applyAlignment="1">
      <alignment horizontal="center"/>
    </xf>
    <xf numFmtId="172" fontId="17" fillId="0" borderId="13" xfId="16" applyNumberFormat="1" applyFont="1" applyBorder="1" applyAlignment="1">
      <alignment horizontal="center" vertical="center"/>
    </xf>
    <xf numFmtId="172" fontId="17" fillId="0" borderId="0" xfId="16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34" fillId="0" borderId="40" xfId="24" applyFont="1" applyFill="1" applyBorder="1" applyAlignment="1" applyProtection="1" quotePrefix="1">
      <alignment vertical="center"/>
      <protection/>
    </xf>
    <xf numFmtId="14" fontId="18" fillId="2" borderId="30" xfId="16" applyNumberFormat="1" applyFont="1" applyFill="1" applyBorder="1" applyAlignment="1">
      <alignment horizontal="center" vertical="center"/>
    </xf>
    <xf numFmtId="14" fontId="18" fillId="2" borderId="31" xfId="16" applyNumberFormat="1" applyFont="1" applyFill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26" fillId="2" borderId="31" xfId="0" applyFont="1" applyFill="1" applyBorder="1" applyAlignment="1">
      <alignment horizontal="center" vertical="center" wrapText="1"/>
    </xf>
    <xf numFmtId="0" fontId="18" fillId="0" borderId="20" xfId="0" applyFont="1" applyFill="1" applyBorder="1"/>
    <xf numFmtId="14" fontId="18" fillId="2" borderId="0" xfId="0" applyNumberFormat="1" applyFont="1" applyFill="1" applyAlignment="1" applyProtection="1" quotePrefix="1">
      <alignment horizontal="center" vertical="center" wrapText="1"/>
      <protection/>
    </xf>
    <xf numFmtId="0" fontId="18" fillId="0" borderId="23" xfId="0" applyFont="1" applyBorder="1" applyAlignment="1">
      <alignment horizontal="center" vertical="center" wrapText="1"/>
    </xf>
    <xf numFmtId="0" fontId="18" fillId="0" borderId="22" xfId="0" applyNumberFormat="1" applyFont="1" applyBorder="1" applyAlignment="1">
      <alignment horizontal="center" vertical="center"/>
    </xf>
    <xf numFmtId="171" fontId="18" fillId="0" borderId="24" xfId="0" applyNumberFormat="1" applyFont="1" applyFill="1" applyBorder="1" applyAlignment="1" applyProtection="1" quotePrefix="1">
      <alignment horizontal="center" vertical="center" wrapText="1"/>
      <protection/>
    </xf>
    <xf numFmtId="171" fontId="18" fillId="0" borderId="15" xfId="0" applyNumberFormat="1" applyFont="1" applyBorder="1" applyAlignment="1">
      <alignment horizontal="center" vertical="center"/>
    </xf>
    <xf numFmtId="168" fontId="18" fillId="0" borderId="23" xfId="0" applyNumberFormat="1" applyFont="1" applyFill="1" applyBorder="1" applyAlignment="1" applyProtection="1" quotePrefix="1">
      <alignment horizontal="center" vertical="center" wrapText="1"/>
      <protection/>
    </xf>
    <xf numFmtId="0" fontId="18" fillId="0" borderId="22" xfId="0" applyFont="1" applyBorder="1" applyAlignment="1">
      <alignment horizontal="center" vertical="center" wrapText="1"/>
    </xf>
    <xf numFmtId="168" fontId="18" fillId="0" borderId="0" xfId="0" applyNumberFormat="1" applyFont="1" applyFill="1" applyBorder="1" applyAlignment="1" applyProtection="1">
      <alignment horizontal="center" vertical="center" wrapText="1"/>
      <protection/>
    </xf>
    <xf numFmtId="168" fontId="18" fillId="0" borderId="13" xfId="0" applyNumberFormat="1" applyFont="1" applyFill="1" applyBorder="1" applyAlignment="1" applyProtection="1">
      <alignment horizontal="center" vertical="center" wrapText="1"/>
      <protection/>
    </xf>
    <xf numFmtId="168" fontId="18" fillId="0" borderId="0" xfId="0" applyNumberFormat="1" applyFont="1" applyFill="1" applyBorder="1" applyAlignment="1" applyProtection="1" quotePrefix="1">
      <alignment horizontal="center" vertical="center" wrapText="1"/>
      <protection/>
    </xf>
    <xf numFmtId="8" fontId="17" fillId="0" borderId="41" xfId="0" applyNumberFormat="1" applyFont="1" applyBorder="1" applyAlignment="1">
      <alignment horizontal="center" vertical="center"/>
    </xf>
    <xf numFmtId="0" fontId="18" fillId="0" borderId="25" xfId="0" applyFont="1" applyFill="1" applyBorder="1" applyAlignment="1" quotePrefix="1">
      <alignment horizontal="center" vertical="center" wrapText="1"/>
    </xf>
    <xf numFmtId="168" fontId="18" fillId="0" borderId="0" xfId="0" applyNumberFormat="1" applyFont="1" applyFill="1" applyAlignment="1" applyProtection="1" quotePrefix="1">
      <alignment horizontal="center" vertical="center" wrapText="1"/>
      <protection/>
    </xf>
    <xf numFmtId="168" fontId="18" fillId="0" borderId="0" xfId="0" applyNumberFormat="1" applyFont="1" applyFill="1" applyAlignment="1" applyProtection="1">
      <alignment horizontal="center" vertical="center" wrapText="1"/>
      <protection/>
    </xf>
    <xf numFmtId="168" fontId="17" fillId="0" borderId="0" xfId="0" applyNumberFormat="1" applyFont="1" applyFill="1" applyAlignment="1" applyProtection="1" quotePrefix="1">
      <alignment horizontal="center" vertical="center"/>
      <protection/>
    </xf>
    <xf numFmtId="0" fontId="18" fillId="0" borderId="2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34" fillId="3" borderId="21" xfId="24" applyFont="1" applyFill="1" applyBorder="1" applyAlignment="1" applyProtection="1" quotePrefix="1">
      <alignment horizontal="center" vertical="center" wrapText="1"/>
      <protection/>
    </xf>
    <xf numFmtId="0" fontId="40" fillId="0" borderId="0" xfId="24" applyFont="1" applyAlignment="1" applyProtection="1">
      <alignment horizontal="center" vertical="center" wrapText="1"/>
      <protection/>
    </xf>
    <xf numFmtId="168" fontId="18" fillId="0" borderId="25" xfId="0" applyNumberFormat="1" applyFont="1" applyFill="1" applyBorder="1" applyAlignment="1" applyProtection="1" quotePrefix="1">
      <alignment horizontal="center" vertical="center" wrapText="1"/>
      <protection/>
    </xf>
    <xf numFmtId="0" fontId="18" fillId="0" borderId="1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2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 quotePrefix="1">
      <alignment horizontal="center" vertical="center" wrapText="1"/>
      <protection/>
    </xf>
    <xf numFmtId="0" fontId="18" fillId="0" borderId="38" xfId="25" applyFont="1" applyFill="1" applyBorder="1" applyAlignment="1">
      <alignment horizontal="center" vertical="center"/>
      <protection/>
    </xf>
    <xf numFmtId="0" fontId="17" fillId="0" borderId="38" xfId="25" applyFont="1" applyFill="1" applyBorder="1" applyAlignment="1">
      <alignment horizontal="center" vertical="center"/>
      <protection/>
    </xf>
    <xf numFmtId="0" fontId="18" fillId="0" borderId="3" xfId="25" applyFont="1" applyFill="1" applyBorder="1" applyAlignment="1">
      <alignment horizontal="center" vertical="center" wrapText="1"/>
      <protection/>
    </xf>
    <xf numFmtId="0" fontId="28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 quotePrefix="1">
      <alignment horizontal="center"/>
    </xf>
    <xf numFmtId="0" fontId="18" fillId="0" borderId="42" xfId="0" applyFont="1" applyFill="1" applyBorder="1" applyAlignment="1">
      <alignment/>
    </xf>
    <xf numFmtId="171" fontId="17" fillId="0" borderId="42" xfId="0" applyNumberFormat="1" applyFont="1" applyFill="1" applyBorder="1" applyAlignment="1">
      <alignment horizontal="center"/>
    </xf>
    <xf numFmtId="0" fontId="17" fillId="0" borderId="42" xfId="0" applyFont="1" applyFill="1" applyBorder="1" applyAlignment="1">
      <alignment/>
    </xf>
    <xf numFmtId="171" fontId="18" fillId="0" borderId="0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left"/>
    </xf>
    <xf numFmtId="10" fontId="17" fillId="0" borderId="0" xfId="0" applyNumberFormat="1" applyFont="1" applyBorder="1" applyAlignment="1">
      <alignment horizont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6" xfId="20"/>
    <cellStyle name="EURO" xfId="21"/>
    <cellStyle name="EURO - Style1" xfId="22"/>
    <cellStyle name="EURO2" xfId="23"/>
    <cellStyle name="Hyperlink" xfId="24"/>
    <cellStyle name="Normal 2" xfId="25"/>
    <cellStyle name="place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customXml" Target="../customXml/item1.xml" /><Relationship Id="rId32" Type="http://schemas.openxmlformats.org/officeDocument/2006/relationships/customXml" Target="../customXml/item2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104775</xdr:rowOff>
    </xdr:from>
    <xdr:to>
      <xdr:col>1</xdr:col>
      <xdr:colOff>5410200</xdr:colOff>
      <xdr:row>7</xdr:row>
      <xdr:rowOff>76200</xdr:rowOff>
    </xdr:to>
    <xdr:pic>
      <xdr:nvPicPr>
        <xdr:cNvPr id="28854" name="Picture 3" descr="https://dfheris.cloud.gov.ie/KnowledgeBase/Communication/Shared%20Documents/DFHERIS%20graphics%20and%20templates/DFHERIS%20logos/Further_Education_Research_Innovation_Science_Standard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33450" y="104775"/>
          <a:ext cx="523875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000396251678"/>
  </sheetPr>
  <dimension ref="A1:AC92"/>
  <sheetViews>
    <sheetView tabSelected="1" zoomScale="110" zoomScaleNormal="110" workbookViewId="0" topLeftCell="A1">
      <selection activeCell="A19" sqref="A19"/>
    </sheetView>
  </sheetViews>
  <sheetFormatPr defaultColWidth="8.88671875" defaultRowHeight="15"/>
  <cols>
    <col min="2" max="2" width="75.4453125" style="0" customWidth="1"/>
    <col min="3" max="14" width="8.4453125" style="0" customWidth="1"/>
  </cols>
  <sheetData>
    <row r="1" spans="1:29" ht="1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</row>
    <row r="2" spans="1:29" ht="1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</row>
    <row r="3" spans="1:29" ht="15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</row>
    <row r="4" spans="1:29" ht="15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</row>
    <row r="5" spans="1:29" ht="15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</row>
    <row r="6" spans="1:29" ht="15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</row>
    <row r="7" spans="1:29" ht="15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</row>
    <row r="8" spans="1:29" ht="15.75" thickBot="1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</row>
    <row r="9" spans="1:29" ht="45.75" thickBot="1">
      <c r="A9" s="132"/>
      <c r="B9" s="142" t="s">
        <v>277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</row>
    <row r="10" spans="1:29" ht="30.75">
      <c r="A10" s="132"/>
      <c r="B10" s="134" t="s">
        <v>303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</row>
    <row r="11" spans="1:29" ht="18">
      <c r="A11" s="132"/>
      <c r="B11" s="127" t="s">
        <v>267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</row>
    <row r="12" spans="1:29" ht="15.75">
      <c r="A12" s="132"/>
      <c r="B12" s="128" t="s">
        <v>266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</row>
    <row r="13" spans="1:29" ht="15">
      <c r="A13" s="132"/>
      <c r="B13" s="126" t="s">
        <v>239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</row>
    <row r="14" spans="1:29" ht="15">
      <c r="A14" s="132"/>
      <c r="B14" s="126" t="s">
        <v>261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</row>
    <row r="15" spans="1:29" ht="15">
      <c r="A15" s="132"/>
      <c r="B15" s="129" t="s">
        <v>242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</row>
    <row r="16" spans="1:29" ht="15">
      <c r="A16" s="132"/>
      <c r="B16" s="126" t="s">
        <v>244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</row>
    <row r="17" spans="1:29" ht="15">
      <c r="A17" s="132"/>
      <c r="B17" s="126" t="s">
        <v>245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</row>
    <row r="18" spans="1:29" ht="15">
      <c r="A18" s="132"/>
      <c r="B18" s="126" t="s">
        <v>248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</row>
    <row r="19" spans="1:29" ht="15">
      <c r="A19" s="132"/>
      <c r="B19" s="129" t="s">
        <v>247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</row>
    <row r="20" spans="1:29" ht="15">
      <c r="A20" s="132"/>
      <c r="B20" s="126" t="s">
        <v>262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</row>
    <row r="21" spans="1:29" ht="15">
      <c r="A21" s="132"/>
      <c r="B21" s="126" t="s">
        <v>249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</row>
    <row r="22" spans="1:29" ht="15">
      <c r="A22" s="132"/>
      <c r="B22" s="126" t="s">
        <v>250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</row>
    <row r="23" spans="1:29" ht="15">
      <c r="A23" s="132"/>
      <c r="B23" s="126" t="s">
        <v>304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</row>
    <row r="24" spans="1:29" ht="15">
      <c r="A24" s="132"/>
      <c r="B24" s="126" t="s">
        <v>251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</row>
    <row r="25" spans="1:29" ht="15">
      <c r="A25" s="132"/>
      <c r="B25" s="126" t="s">
        <v>252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</row>
    <row r="26" spans="1:29" ht="15">
      <c r="A26" s="132"/>
      <c r="B26" s="126" t="s">
        <v>243</v>
      </c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</row>
    <row r="27" spans="1:29" ht="15">
      <c r="A27" s="132"/>
      <c r="B27" s="126" t="s">
        <v>240</v>
      </c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</row>
    <row r="28" spans="1:29" ht="15">
      <c r="A28" s="132"/>
      <c r="B28" s="133" t="s">
        <v>241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</row>
    <row r="29" spans="1:29" ht="15">
      <c r="A29" s="132"/>
      <c r="B29" s="126" t="s">
        <v>253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</row>
    <row r="30" spans="1:29" ht="15">
      <c r="A30" s="132"/>
      <c r="B30" s="126" t="s">
        <v>263</v>
      </c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</row>
    <row r="31" spans="1:29" ht="15">
      <c r="A31" s="132"/>
      <c r="B31" s="129" t="s">
        <v>246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</row>
    <row r="32" spans="1:29" ht="15">
      <c r="A32" s="132"/>
      <c r="B32" s="126" t="s">
        <v>264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</row>
    <row r="33" spans="1:29" ht="15">
      <c r="A33" s="132"/>
      <c r="B33" s="129" t="s">
        <v>255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</row>
    <row r="34" spans="1:29" ht="15">
      <c r="A34" s="132"/>
      <c r="B34" s="129" t="s">
        <v>265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</row>
    <row r="35" spans="1:29" ht="15">
      <c r="A35" s="132"/>
      <c r="B35" s="133" t="s">
        <v>123</v>
      </c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</row>
    <row r="36" spans="1:29" ht="15">
      <c r="A36" s="132"/>
      <c r="B36" s="129" t="s">
        <v>254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</row>
    <row r="37" spans="1:29" ht="15">
      <c r="A37" s="132"/>
      <c r="B37" s="129" t="s">
        <v>256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</row>
    <row r="38" spans="1:29" ht="15">
      <c r="A38" s="132"/>
      <c r="B38" s="126" t="s">
        <v>257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</row>
    <row r="39" spans="1:29" ht="15">
      <c r="A39" s="132"/>
      <c r="B39" s="129" t="s">
        <v>258</v>
      </c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</row>
    <row r="40" spans="1:29" ht="15">
      <c r="A40" s="132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</row>
    <row r="41" spans="1:29" ht="15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</row>
    <row r="42" spans="1:29" ht="15">
      <c r="A42" s="132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</row>
    <row r="43" spans="1:29" ht="15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</row>
    <row r="44" spans="1:29" ht="15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</row>
    <row r="45" spans="1:29" ht="15">
      <c r="A45" s="132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</row>
    <row r="46" spans="1:29" ht="15">
      <c r="A46" s="132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</row>
    <row r="47" spans="1:29" ht="15">
      <c r="A47" s="132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</row>
    <row r="48" spans="1:29" ht="15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</row>
    <row r="49" spans="1:29" ht="15">
      <c r="A49" s="132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</row>
    <row r="50" spans="1:29" ht="15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</row>
    <row r="51" spans="1:29" ht="15">
      <c r="A51" s="132"/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</row>
    <row r="52" spans="1:29" ht="15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</row>
    <row r="53" spans="1:29" ht="15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</row>
    <row r="54" spans="1:29" ht="15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</row>
    <row r="55" spans="1:29" ht="15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</row>
    <row r="56" spans="1:29" ht="15">
      <c r="A56" s="132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</row>
    <row r="57" spans="1:29" ht="15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</row>
    <row r="58" spans="1:29" ht="15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</row>
    <row r="59" spans="1:29" ht="15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</row>
    <row r="60" spans="1:29" ht="15">
      <c r="A60" s="132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</row>
    <row r="61" spans="1:29" ht="15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</row>
    <row r="62" spans="1:29" ht="15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</row>
    <row r="63" spans="1:29" ht="15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</row>
    <row r="64" spans="1:29" ht="15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</row>
    <row r="65" spans="1:29" ht="15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</row>
    <row r="66" spans="1:29" ht="15">
      <c r="A66" s="132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</row>
    <row r="67" spans="1:29" ht="15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</row>
    <row r="68" spans="1:29" ht="15">
      <c r="A68" s="132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</row>
    <row r="69" spans="1:29" ht="15">
      <c r="A69" s="132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</row>
    <row r="70" spans="1:29" ht="15">
      <c r="A70" s="132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</row>
    <row r="71" spans="1:29" ht="15">
      <c r="A71" s="132"/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</row>
    <row r="72" spans="1:29" ht="15">
      <c r="A72" s="132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</row>
    <row r="73" spans="1:29" ht="15">
      <c r="A73" s="132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</row>
    <row r="74" spans="1:29" ht="15">
      <c r="A74" s="132"/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</row>
    <row r="75" spans="1:29" ht="15">
      <c r="A75" s="132"/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</row>
    <row r="76" spans="1:29" ht="15">
      <c r="A76" s="132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</row>
    <row r="77" spans="1:29" ht="15">
      <c r="A77" s="132"/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</row>
    <row r="78" spans="1:29" ht="15">
      <c r="A78" s="132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</row>
    <row r="79" spans="1:29" ht="15">
      <c r="A79" s="132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</row>
    <row r="80" spans="1:29" ht="15">
      <c r="A80" s="132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</row>
    <row r="81" spans="1:29" ht="15">
      <c r="A81" s="132"/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</row>
    <row r="82" spans="1:29" ht="15">
      <c r="A82" s="132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</row>
    <row r="83" spans="1:29" ht="15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</row>
    <row r="84" spans="1:29" ht="15">
      <c r="A84" s="13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</row>
    <row r="85" spans="1:29" ht="15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</row>
    <row r="86" spans="1:29" ht="15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</row>
    <row r="87" spans="1:29" ht="15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</row>
    <row r="88" spans="1:29" ht="15">
      <c r="A88" s="132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</row>
    <row r="89" spans="1:29" ht="15">
      <c r="A89" s="132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</row>
    <row r="90" spans="1:29" ht="15">
      <c r="A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</row>
    <row r="91" spans="1:29" ht="15">
      <c r="A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</row>
    <row r="92" spans="3:29" ht="15"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</row>
  </sheetData>
  <hyperlinks>
    <hyperlink ref="B13" location="'CTKR-ATTND outside DN'!Print_Area" display="Attendents outside Dublin Area, Caretakers, Cleaning Supervisors"/>
    <hyperlink ref="B27" location="' Lab Asst DIT'!A1" display="Labratory Assistants DIT"/>
    <hyperlink ref="B14" location="'Full time models'!Print_Area" display="Full time models"/>
    <hyperlink ref="B26" location="'DN GOs&amp; DIT'!A1" display="Dublin Zone, General Operatives, Storepersons, Nightwatchman, Cooks"/>
    <hyperlink ref="B16" location="'Grades 3-7'!Print_Area" display="Clerical and Administrative Staff Grade III to VII"/>
    <hyperlink ref="B17" location="'Senior Grades'!A1" display="Senior Management Grades"/>
    <hyperlink ref="B31" location="Nurses!Print_Area" display="Nurses"/>
    <hyperlink ref="B19" location="Crafts!A1" display="Craftsmen "/>
    <hyperlink ref="B18" location="'Mtce Super Cork'!Print_Area" display="Maintenance Supervisor "/>
    <hyperlink ref="B20" location="'Higher order attds'!Print_Area" display="Higher Order Attendants"/>
    <hyperlink ref="B21" location="'SIPTU Techs'!A1" display="Technicians in Former DIT and  IOT Rep by SIPTU"/>
    <hyperlink ref="B22" location="'UNITE Techs'!A1" display="Technicians in Former DIT and  IOT Rep by UNITE"/>
    <hyperlink ref="B24" location="Cr.Assts!A1" display="Craft Assistant Waterford"/>
    <hyperlink ref="B25" location="'Tech Assts'!A1" display="Technical Assistants (Formerly Higher Order Attendants)"/>
    <hyperlink ref="B29" location="'Officer &amp; Mgmt Grades'!A1" display="Principal Officer, Assistant Principal Officers"/>
    <hyperlink ref="B30" location="'Student Counsellors'!A1" display="Student Counsellors"/>
    <hyperlink ref="B32" location="'Librarian &amp; Careers Off'!A1" display="Librarian &amp; Careers Officers"/>
    <hyperlink ref="B15" location="Academics!A1" display="Academic Staff, Lecturers, Ass Lecturers, Senior Lec, Lec Redeployed to D.L.I.A.D.T"/>
    <hyperlink ref="B36" location="Killybegs!A1" display="Hotel and Catering College, Killybegs Co. Donegal"/>
    <hyperlink ref="B34" location="'MIC Grossed Up'!A1" display="Mary Immaculate College of Education Grossed Up Salaries "/>
    <hyperlink ref="B37" location="NCAD!A1" display="National College of Art and Design"/>
    <hyperlink ref="B38" location="'St Angelas'!A1" display="St Angela's College of Education for Home Economics"/>
    <hyperlink ref="B39" location="TRBDI!A1" display="Tipperary Rural and Business Development Institute "/>
    <hyperlink ref="B33" location="MIC!A1" display="Mary Immaculate College of Education "/>
    <hyperlink ref="B28" location="'DIT Library Staff'!A1" display="Faculty Librarian, Senior Librarian"/>
    <hyperlink ref="B35" location="'Cathal Brugha Street '!A1" display="Cathal Brugha Street"/>
    <hyperlink ref="B23" location="'Non 2.5% Techs'!A1" display="Non 2.5% Technician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799847602844"/>
  </sheetPr>
  <dimension ref="A1:BU99"/>
  <sheetViews>
    <sheetView workbookViewId="0" topLeftCell="A1">
      <pane ySplit="1" topLeftCell="A44" activePane="bottomLeft" state="frozen"/>
      <selection pane="bottomLeft" activeCell="E75" sqref="E75"/>
    </sheetView>
  </sheetViews>
  <sheetFormatPr defaultColWidth="8.10546875" defaultRowHeight="15"/>
  <cols>
    <col min="1" max="1" width="57.88671875" style="150" customWidth="1"/>
    <col min="2" max="73" width="10.3359375" style="150" customWidth="1"/>
    <col min="74" max="16384" width="8.10546875" style="150" customWidth="1"/>
  </cols>
  <sheetData>
    <row r="1" spans="1:73" s="245" customFormat="1" ht="16.5" thickBot="1">
      <c r="A1" s="244" t="s">
        <v>292</v>
      </c>
      <c r="B1" s="111">
        <v>45200</v>
      </c>
      <c r="C1" s="111">
        <v>45292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</row>
    <row r="2" spans="1:73" s="267" customFormat="1" ht="15">
      <c r="A2" s="265" t="s">
        <v>306</v>
      </c>
      <c r="B2" s="266">
        <v>0.015</v>
      </c>
      <c r="C2" s="266">
        <v>0.0225</v>
      </c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</row>
    <row r="3" spans="1:3" s="268" customFormat="1" ht="16.5" thickBot="1">
      <c r="A3" s="188" t="s">
        <v>305</v>
      </c>
      <c r="B3" s="268">
        <v>750</v>
      </c>
      <c r="C3" s="268">
        <v>1125</v>
      </c>
    </row>
    <row r="4" s="258" customFormat="1" ht="35.25" customHeight="1">
      <c r="A4" s="257" t="s">
        <v>285</v>
      </c>
    </row>
    <row r="5" spans="1:73" s="260" customFormat="1" ht="15">
      <c r="A5" s="251" t="s">
        <v>68</v>
      </c>
      <c r="B5" s="259">
        <v>38478.610643336615</v>
      </c>
      <c r="C5" s="259">
        <f aca="true" t="shared" si="0" ref="C5:C13">IF(B5*C$2&lt;(C$3),B5+(C$3),B5*(1+C$2))</f>
        <v>39603.610643336615</v>
      </c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59"/>
      <c r="BM5" s="259"/>
      <c r="BN5" s="259"/>
      <c r="BO5" s="259"/>
      <c r="BP5" s="259"/>
      <c r="BQ5" s="259"/>
      <c r="BR5" s="259"/>
      <c r="BS5" s="259"/>
      <c r="BT5" s="259"/>
      <c r="BU5" s="259"/>
    </row>
    <row r="6" spans="2:73" s="250" customFormat="1" ht="15">
      <c r="B6" s="256">
        <v>39510.7194473601</v>
      </c>
      <c r="C6" s="256">
        <f t="shared" si="0"/>
        <v>40635.7194473601</v>
      </c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6"/>
      <c r="BE6" s="256"/>
      <c r="BF6" s="256"/>
      <c r="BG6" s="256"/>
      <c r="BH6" s="256"/>
      <c r="BI6" s="256"/>
      <c r="BJ6" s="256"/>
      <c r="BK6" s="256"/>
      <c r="BL6" s="256"/>
      <c r="BM6" s="256"/>
      <c r="BN6" s="256"/>
      <c r="BO6" s="256"/>
      <c r="BP6" s="256"/>
      <c r="BQ6" s="256"/>
      <c r="BR6" s="256"/>
      <c r="BS6" s="256"/>
      <c r="BT6" s="256"/>
      <c r="BU6" s="256"/>
    </row>
    <row r="7" spans="2:73" s="250" customFormat="1" ht="15">
      <c r="B7" s="256">
        <v>40573.716956560755</v>
      </c>
      <c r="C7" s="256">
        <f t="shared" si="0"/>
        <v>41698.716956560755</v>
      </c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/>
      <c r="AM7" s="256"/>
      <c r="AN7" s="256"/>
      <c r="AO7" s="256"/>
      <c r="AP7" s="256"/>
      <c r="AQ7" s="256"/>
      <c r="AR7" s="256"/>
      <c r="AS7" s="256"/>
      <c r="AT7" s="256"/>
      <c r="AU7" s="256"/>
      <c r="AV7" s="256"/>
      <c r="AW7" s="256"/>
      <c r="AX7" s="256"/>
      <c r="AY7" s="256"/>
      <c r="AZ7" s="256"/>
      <c r="BA7" s="256"/>
      <c r="BB7" s="256"/>
      <c r="BC7" s="256"/>
      <c r="BD7" s="256"/>
      <c r="BE7" s="256"/>
      <c r="BF7" s="256"/>
      <c r="BG7" s="256"/>
      <c r="BH7" s="256"/>
      <c r="BI7" s="256"/>
      <c r="BJ7" s="256"/>
      <c r="BK7" s="256"/>
      <c r="BL7" s="256"/>
      <c r="BM7" s="256"/>
      <c r="BN7" s="256"/>
      <c r="BO7" s="256"/>
      <c r="BP7" s="256"/>
      <c r="BQ7" s="256"/>
      <c r="BR7" s="256"/>
      <c r="BS7" s="256"/>
      <c r="BT7" s="256"/>
      <c r="BU7" s="256"/>
    </row>
    <row r="8" spans="2:73" s="250" customFormat="1" ht="15">
      <c r="B8" s="256">
        <v>41669.733426468054</v>
      </c>
      <c r="C8" s="256">
        <f t="shared" si="0"/>
        <v>42794.733426468054</v>
      </c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6"/>
      <c r="AT8" s="256"/>
      <c r="AU8" s="256"/>
      <c r="AV8" s="256"/>
      <c r="AW8" s="256"/>
      <c r="AX8" s="256"/>
      <c r="AY8" s="256"/>
      <c r="AZ8" s="256"/>
      <c r="BA8" s="256"/>
      <c r="BB8" s="256"/>
      <c r="BC8" s="256"/>
      <c r="BD8" s="256"/>
      <c r="BE8" s="256"/>
      <c r="BF8" s="256"/>
      <c r="BG8" s="256"/>
      <c r="BH8" s="256"/>
      <c r="BI8" s="256"/>
      <c r="BJ8" s="256"/>
      <c r="BK8" s="256"/>
      <c r="BL8" s="256"/>
      <c r="BM8" s="256"/>
      <c r="BN8" s="256"/>
      <c r="BO8" s="256"/>
      <c r="BP8" s="256"/>
      <c r="BQ8" s="256"/>
      <c r="BR8" s="256"/>
      <c r="BS8" s="256"/>
      <c r="BT8" s="256"/>
      <c r="BU8" s="256"/>
    </row>
    <row r="9" spans="2:73" s="250" customFormat="1" ht="15">
      <c r="B9" s="256">
        <v>42796.63860155252</v>
      </c>
      <c r="C9" s="256">
        <f t="shared" si="0"/>
        <v>43921.63860155252</v>
      </c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256"/>
      <c r="BK9" s="256"/>
      <c r="BL9" s="256"/>
      <c r="BM9" s="256"/>
      <c r="BN9" s="256"/>
      <c r="BO9" s="256"/>
      <c r="BP9" s="256"/>
      <c r="BQ9" s="256"/>
      <c r="BR9" s="256"/>
      <c r="BS9" s="256"/>
      <c r="BT9" s="256"/>
      <c r="BU9" s="256"/>
    </row>
    <row r="10" spans="2:73" s="250" customFormat="1" ht="15">
      <c r="B10" s="256">
        <v>43866.02687734155</v>
      </c>
      <c r="C10" s="256">
        <f t="shared" si="0"/>
        <v>44991.02687734155</v>
      </c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6"/>
      <c r="BD10" s="256"/>
      <c r="BE10" s="256"/>
      <c r="BF10" s="256"/>
      <c r="BG10" s="256"/>
      <c r="BH10" s="256"/>
      <c r="BI10" s="256"/>
      <c r="BJ10" s="256"/>
      <c r="BK10" s="256"/>
      <c r="BL10" s="256"/>
      <c r="BM10" s="256"/>
      <c r="BN10" s="256"/>
      <c r="BO10" s="256"/>
      <c r="BP10" s="256"/>
      <c r="BQ10" s="256"/>
      <c r="BR10" s="256"/>
      <c r="BS10" s="256"/>
      <c r="BT10" s="256"/>
      <c r="BU10" s="256"/>
    </row>
    <row r="11" spans="2:73" s="250" customFormat="1" ht="15">
      <c r="B11" s="256">
        <v>46403.161212928724</v>
      </c>
      <c r="C11" s="256">
        <f t="shared" si="0"/>
        <v>47528.161212928724</v>
      </c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56"/>
    </row>
    <row r="12" spans="1:73" s="250" customFormat="1" ht="15">
      <c r="A12" s="252"/>
      <c r="B12" s="256">
        <v>49093.67394663699</v>
      </c>
      <c r="C12" s="256">
        <f t="shared" si="0"/>
        <v>50218.67394663699</v>
      </c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  <c r="AT12" s="256"/>
      <c r="AU12" s="256"/>
      <c r="AV12" s="256"/>
      <c r="AW12" s="256"/>
      <c r="AX12" s="256"/>
      <c r="AY12" s="256"/>
      <c r="AZ12" s="256"/>
      <c r="BA12" s="256"/>
      <c r="BB12" s="256"/>
      <c r="BC12" s="256"/>
      <c r="BD12" s="256"/>
      <c r="BE12" s="256"/>
      <c r="BF12" s="256"/>
      <c r="BG12" s="256"/>
      <c r="BH12" s="256"/>
      <c r="BI12" s="256"/>
      <c r="BJ12" s="256"/>
      <c r="BK12" s="256"/>
      <c r="BL12" s="256"/>
      <c r="BM12" s="256"/>
      <c r="BN12" s="256"/>
      <c r="BO12" s="256"/>
      <c r="BP12" s="256"/>
      <c r="BQ12" s="256"/>
      <c r="BR12" s="256"/>
      <c r="BS12" s="256"/>
      <c r="BT12" s="256"/>
      <c r="BU12" s="256"/>
    </row>
    <row r="13" spans="1:73" s="258" customFormat="1" ht="15">
      <c r="A13" s="246" t="s">
        <v>69</v>
      </c>
      <c r="B13" s="256">
        <v>51054.818355202915</v>
      </c>
      <c r="C13" s="256">
        <f t="shared" si="0"/>
        <v>52203.55176819498</v>
      </c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</row>
    <row r="14" spans="1:73" s="264" customFormat="1" ht="15">
      <c r="A14" s="247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</row>
    <row r="15" spans="1:73" s="255" customFormat="1" ht="15">
      <c r="A15" s="263" t="s">
        <v>313</v>
      </c>
      <c r="B15" s="256">
        <v>35409.422872243296</v>
      </c>
      <c r="C15" s="256">
        <f aca="true" t="shared" si="1" ref="C15:C25">IF(B15*C$2&lt;(C$3),B15+(C$3),B15*(1+C$2))</f>
        <v>36534.422872243296</v>
      </c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6"/>
      <c r="BU15" s="256"/>
    </row>
    <row r="16" spans="1:73" s="250" customFormat="1" ht="15">
      <c r="A16" s="252"/>
      <c r="B16" s="256">
        <v>37156.44585323029</v>
      </c>
      <c r="C16" s="256">
        <f t="shared" si="1"/>
        <v>38281.44585323029</v>
      </c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56"/>
      <c r="AR16" s="256"/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6"/>
      <c r="BD16" s="256"/>
      <c r="BE16" s="256"/>
      <c r="BF16" s="256"/>
      <c r="BG16" s="256"/>
      <c r="BH16" s="256"/>
      <c r="BI16" s="256"/>
      <c r="BJ16" s="256"/>
      <c r="BK16" s="256"/>
      <c r="BL16" s="256"/>
      <c r="BM16" s="256"/>
      <c r="BN16" s="256"/>
      <c r="BO16" s="256"/>
      <c r="BP16" s="256"/>
      <c r="BQ16" s="256"/>
      <c r="BR16" s="256"/>
      <c r="BS16" s="256"/>
      <c r="BT16" s="256"/>
      <c r="BU16" s="256"/>
    </row>
    <row r="17" spans="1:73" s="250" customFormat="1" ht="15">
      <c r="A17" s="252"/>
      <c r="B17" s="256">
        <v>38478.610643336615</v>
      </c>
      <c r="C17" s="256">
        <f t="shared" si="1"/>
        <v>39603.610643336615</v>
      </c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6"/>
      <c r="BT17" s="256"/>
      <c r="BU17" s="256"/>
    </row>
    <row r="18" spans="1:73" s="250" customFormat="1" ht="15">
      <c r="A18" s="252"/>
      <c r="B18" s="256">
        <v>39510.7194473601</v>
      </c>
      <c r="C18" s="256">
        <f t="shared" si="1"/>
        <v>40635.7194473601</v>
      </c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56"/>
      <c r="AZ18" s="256"/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  <c r="BK18" s="256"/>
      <c r="BL18" s="256"/>
      <c r="BM18" s="256"/>
      <c r="BN18" s="256"/>
      <c r="BO18" s="256"/>
      <c r="BP18" s="256"/>
      <c r="BQ18" s="256"/>
      <c r="BR18" s="256"/>
      <c r="BS18" s="256"/>
      <c r="BT18" s="256"/>
      <c r="BU18" s="256"/>
    </row>
    <row r="19" spans="1:73" s="250" customFormat="1" ht="15">
      <c r="A19" s="252"/>
      <c r="B19" s="256">
        <v>40573.716956560755</v>
      </c>
      <c r="C19" s="256">
        <f t="shared" si="1"/>
        <v>41698.716956560755</v>
      </c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256"/>
      <c r="BA19" s="256"/>
      <c r="BB19" s="256"/>
      <c r="BC19" s="256"/>
      <c r="BD19" s="256"/>
      <c r="BE19" s="256"/>
      <c r="BF19" s="256"/>
      <c r="BG19" s="256"/>
      <c r="BH19" s="256"/>
      <c r="BI19" s="256"/>
      <c r="BJ19" s="256"/>
      <c r="BK19" s="256"/>
      <c r="BL19" s="256"/>
      <c r="BM19" s="256"/>
      <c r="BN19" s="256"/>
      <c r="BO19" s="256"/>
      <c r="BP19" s="256"/>
      <c r="BQ19" s="256"/>
      <c r="BR19" s="256"/>
      <c r="BS19" s="256"/>
      <c r="BT19" s="256"/>
      <c r="BU19" s="256"/>
    </row>
    <row r="20" spans="1:73" s="250" customFormat="1" ht="15">
      <c r="A20" s="252"/>
      <c r="B20" s="256">
        <v>41669.733426468054</v>
      </c>
      <c r="C20" s="256">
        <f t="shared" si="1"/>
        <v>42794.733426468054</v>
      </c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6"/>
      <c r="BG20" s="256"/>
      <c r="BH20" s="256"/>
      <c r="BI20" s="256"/>
      <c r="BJ20" s="256"/>
      <c r="BK20" s="256"/>
      <c r="BL20" s="256"/>
      <c r="BM20" s="256"/>
      <c r="BN20" s="256"/>
      <c r="BO20" s="256"/>
      <c r="BP20" s="256"/>
      <c r="BQ20" s="256"/>
      <c r="BR20" s="256"/>
      <c r="BS20" s="256"/>
      <c r="BT20" s="256"/>
      <c r="BU20" s="256"/>
    </row>
    <row r="21" spans="1:73" s="250" customFormat="1" ht="15">
      <c r="A21" s="252"/>
      <c r="B21" s="256">
        <v>42796.63860155252</v>
      </c>
      <c r="C21" s="256">
        <f t="shared" si="1"/>
        <v>43921.63860155252</v>
      </c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  <c r="BB21" s="256"/>
      <c r="BC21" s="256"/>
      <c r="BD21" s="256"/>
      <c r="BE21" s="256"/>
      <c r="BF21" s="256"/>
      <c r="BG21" s="256"/>
      <c r="BH21" s="256"/>
      <c r="BI21" s="256"/>
      <c r="BJ21" s="256"/>
      <c r="BK21" s="256"/>
      <c r="BL21" s="256"/>
      <c r="BM21" s="256"/>
      <c r="BN21" s="256"/>
      <c r="BO21" s="256"/>
      <c r="BP21" s="256"/>
      <c r="BQ21" s="256"/>
      <c r="BR21" s="256"/>
      <c r="BS21" s="256"/>
      <c r="BT21" s="256"/>
      <c r="BU21" s="256"/>
    </row>
    <row r="22" spans="1:73" s="250" customFormat="1" ht="15">
      <c r="A22" s="252"/>
      <c r="B22" s="256">
        <v>43866.02687734155</v>
      </c>
      <c r="C22" s="256">
        <f t="shared" si="1"/>
        <v>44991.02687734155</v>
      </c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6"/>
      <c r="AV22" s="256"/>
      <c r="AW22" s="256"/>
      <c r="AX22" s="256"/>
      <c r="AY22" s="256"/>
      <c r="AZ22" s="256"/>
      <c r="BA22" s="256"/>
      <c r="BB22" s="256"/>
      <c r="BC22" s="256"/>
      <c r="BD22" s="256"/>
      <c r="BE22" s="256"/>
      <c r="BF22" s="256"/>
      <c r="BG22" s="256"/>
      <c r="BH22" s="256"/>
      <c r="BI22" s="256"/>
      <c r="BJ22" s="256"/>
      <c r="BK22" s="256"/>
      <c r="BL22" s="256"/>
      <c r="BM22" s="256"/>
      <c r="BN22" s="256"/>
      <c r="BO22" s="256"/>
      <c r="BP22" s="256"/>
      <c r="BQ22" s="256"/>
      <c r="BR22" s="256"/>
      <c r="BS22" s="256"/>
      <c r="BT22" s="256"/>
      <c r="BU22" s="256"/>
    </row>
    <row r="23" spans="1:73" s="250" customFormat="1" ht="15">
      <c r="A23" s="252"/>
      <c r="B23" s="256">
        <v>46403.161212928724</v>
      </c>
      <c r="C23" s="256">
        <f t="shared" si="1"/>
        <v>47528.161212928724</v>
      </c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256"/>
      <c r="AZ23" s="256"/>
      <c r="BA23" s="256"/>
      <c r="BB23" s="256"/>
      <c r="BC23" s="256"/>
      <c r="BD23" s="256"/>
      <c r="BE23" s="256"/>
      <c r="BF23" s="256"/>
      <c r="BG23" s="256"/>
      <c r="BH23" s="256"/>
      <c r="BI23" s="256"/>
      <c r="BJ23" s="256"/>
      <c r="BK23" s="256"/>
      <c r="BL23" s="256"/>
      <c r="BM23" s="256"/>
      <c r="BN23" s="256"/>
      <c r="BO23" s="256"/>
      <c r="BP23" s="256"/>
      <c r="BQ23" s="256"/>
      <c r="BR23" s="256"/>
      <c r="BS23" s="256"/>
      <c r="BT23" s="256"/>
      <c r="BU23" s="256"/>
    </row>
    <row r="24" spans="1:73" s="258" customFormat="1" ht="15">
      <c r="A24" s="246"/>
      <c r="B24" s="256">
        <v>49093.67394663699</v>
      </c>
      <c r="C24" s="256">
        <f t="shared" si="1"/>
        <v>50218.67394663699</v>
      </c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6"/>
      <c r="BO24" s="256"/>
      <c r="BP24" s="256"/>
      <c r="BQ24" s="256"/>
      <c r="BR24" s="256"/>
      <c r="BS24" s="256"/>
      <c r="BT24" s="256"/>
      <c r="BU24" s="256"/>
    </row>
    <row r="25" spans="1:73" s="264" customFormat="1" ht="15">
      <c r="A25" s="247"/>
      <c r="B25" s="256">
        <v>51054.818355202915</v>
      </c>
      <c r="C25" s="256">
        <f t="shared" si="1"/>
        <v>52203.55176819498</v>
      </c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</row>
    <row r="26" spans="1:73" s="404" customFormat="1" ht="15">
      <c r="A26" s="403"/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2"/>
      <c r="AW26" s="262"/>
      <c r="AX26" s="262"/>
      <c r="AY26" s="262"/>
      <c r="AZ26" s="262"/>
      <c r="BA26" s="262"/>
      <c r="BB26" s="262"/>
      <c r="BC26" s="262"/>
      <c r="BD26" s="262"/>
      <c r="BE26" s="262"/>
      <c r="BF26" s="262"/>
      <c r="BG26" s="262"/>
      <c r="BH26" s="262"/>
      <c r="BI26" s="262"/>
      <c r="BJ26" s="262"/>
      <c r="BK26" s="262"/>
      <c r="BL26" s="262"/>
      <c r="BM26" s="262"/>
      <c r="BN26" s="262"/>
      <c r="BO26" s="262"/>
      <c r="BP26" s="262"/>
      <c r="BQ26" s="262"/>
      <c r="BR26" s="262"/>
      <c r="BS26" s="262"/>
      <c r="BT26" s="262"/>
      <c r="BU26" s="262"/>
    </row>
    <row r="27" spans="1:73" s="255" customFormat="1" ht="15">
      <c r="A27" s="263" t="s">
        <v>97</v>
      </c>
      <c r="B27" s="256">
        <v>41291.61306998887</v>
      </c>
      <c r="C27" s="256">
        <f aca="true" t="shared" si="2" ref="C27:C41">IF(B27*C$2&lt;(C$3),B27+(C$3),B27*(1+C$2))</f>
        <v>42416.61306998887</v>
      </c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</row>
    <row r="28" spans="1:73" s="250" customFormat="1" ht="15">
      <c r="A28" s="252" t="s">
        <v>26</v>
      </c>
      <c r="B28" s="256">
        <v>42409.997222955484</v>
      </c>
      <c r="C28" s="256">
        <f t="shared" si="2"/>
        <v>43534.997222955484</v>
      </c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</row>
    <row r="29" spans="2:73" s="250" customFormat="1" ht="15">
      <c r="B29" s="256">
        <v>43466.60396556777</v>
      </c>
      <c r="C29" s="256">
        <f t="shared" si="2"/>
        <v>44591.60396556777</v>
      </c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</row>
    <row r="30" spans="2:73" s="250" customFormat="1" ht="15">
      <c r="B30" s="256">
        <v>45973.914723742455</v>
      </c>
      <c r="C30" s="256">
        <f t="shared" si="2"/>
        <v>47098.914723742455</v>
      </c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  <c r="BB30" s="256"/>
      <c r="BC30" s="256"/>
      <c r="BD30" s="256"/>
      <c r="BE30" s="256"/>
      <c r="BF30" s="256"/>
      <c r="BG30" s="256"/>
      <c r="BH30" s="256"/>
      <c r="BI30" s="256"/>
      <c r="BJ30" s="256"/>
      <c r="BK30" s="256"/>
      <c r="BL30" s="256"/>
      <c r="BM30" s="256"/>
      <c r="BN30" s="256"/>
      <c r="BO30" s="256"/>
      <c r="BP30" s="256"/>
      <c r="BQ30" s="256"/>
      <c r="BR30" s="256"/>
      <c r="BS30" s="256"/>
      <c r="BT30" s="256"/>
      <c r="BU30" s="256"/>
    </row>
    <row r="31" spans="2:73" s="250" customFormat="1" ht="15">
      <c r="B31" s="256">
        <v>48687.86026827483</v>
      </c>
      <c r="C31" s="256">
        <f t="shared" si="2"/>
        <v>49812.86026827483</v>
      </c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  <c r="AS31" s="256"/>
      <c r="AT31" s="256"/>
      <c r="AU31" s="256"/>
      <c r="AV31" s="256"/>
      <c r="AW31" s="256"/>
      <c r="AX31" s="256"/>
      <c r="AY31" s="256"/>
      <c r="AZ31" s="256"/>
      <c r="BA31" s="256"/>
      <c r="BB31" s="256"/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</row>
    <row r="32" spans="2:73" s="250" customFormat="1" ht="15">
      <c r="B32" s="256">
        <v>50631.71843890729</v>
      </c>
      <c r="C32" s="256">
        <f t="shared" si="2"/>
        <v>51770.9321037827</v>
      </c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256"/>
      <c r="BD32" s="256"/>
      <c r="BE32" s="256"/>
      <c r="BF32" s="256"/>
      <c r="BG32" s="256"/>
      <c r="BH32" s="256"/>
      <c r="BI32" s="256"/>
      <c r="BJ32" s="256"/>
      <c r="BK32" s="256"/>
      <c r="BL32" s="256"/>
      <c r="BM32" s="256"/>
      <c r="BN32" s="256"/>
      <c r="BO32" s="256"/>
      <c r="BP32" s="256"/>
      <c r="BQ32" s="256"/>
      <c r="BR32" s="256"/>
      <c r="BS32" s="256"/>
      <c r="BT32" s="256"/>
      <c r="BU32" s="256"/>
    </row>
    <row r="33" spans="2:73" s="250" customFormat="1" ht="15">
      <c r="B33" s="256">
        <v>52691.33278805469</v>
      </c>
      <c r="C33" s="256">
        <f t="shared" si="2"/>
        <v>53876.88777578592</v>
      </c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</row>
    <row r="34" spans="2:73" s="250" customFormat="1" ht="15">
      <c r="B34" s="256">
        <v>54727.755620799115</v>
      </c>
      <c r="C34" s="256">
        <f t="shared" si="2"/>
        <v>55959.130122267095</v>
      </c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</row>
    <row r="35" spans="2:73" s="250" customFormat="1" ht="15">
      <c r="B35" s="256">
        <v>56793.51321490237</v>
      </c>
      <c r="C35" s="256">
        <f t="shared" si="2"/>
        <v>58071.36726223767</v>
      </c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56"/>
      <c r="BG35" s="256"/>
      <c r="BH35" s="256"/>
      <c r="BI35" s="256"/>
      <c r="BJ35" s="256"/>
      <c r="BK35" s="256"/>
      <c r="BL35" s="256"/>
      <c r="BM35" s="256"/>
      <c r="BN35" s="256"/>
      <c r="BO35" s="256"/>
      <c r="BP35" s="256"/>
      <c r="BQ35" s="256"/>
      <c r="BR35" s="256"/>
      <c r="BS35" s="256"/>
      <c r="BT35" s="256"/>
      <c r="BU35" s="256"/>
    </row>
    <row r="36" spans="2:73" s="250" customFormat="1" ht="15">
      <c r="B36" s="256">
        <v>59405.0262232767</v>
      </c>
      <c r="C36" s="256">
        <f t="shared" si="2"/>
        <v>60741.639313300424</v>
      </c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  <c r="AP36" s="256"/>
      <c r="AQ36" s="256"/>
      <c r="AR36" s="256"/>
      <c r="AS36" s="256"/>
      <c r="AT36" s="256"/>
      <c r="AU36" s="256"/>
      <c r="AV36" s="256"/>
      <c r="AW36" s="256"/>
      <c r="AX36" s="256"/>
      <c r="AY36" s="256"/>
      <c r="AZ36" s="256"/>
      <c r="BA36" s="256"/>
      <c r="BB36" s="256"/>
      <c r="BC36" s="256"/>
      <c r="BD36" s="256"/>
      <c r="BE36" s="256"/>
      <c r="BF36" s="256"/>
      <c r="BG36" s="256"/>
      <c r="BH36" s="256"/>
      <c r="BI36" s="256"/>
      <c r="BJ36" s="256"/>
      <c r="BK36" s="256"/>
      <c r="BL36" s="256"/>
      <c r="BM36" s="256"/>
      <c r="BN36" s="256"/>
      <c r="BO36" s="256"/>
      <c r="BP36" s="256"/>
      <c r="BQ36" s="256"/>
      <c r="BR36" s="256"/>
      <c r="BS36" s="256"/>
      <c r="BT36" s="256"/>
      <c r="BU36" s="256"/>
    </row>
    <row r="37" spans="2:73" s="250" customFormat="1" ht="15">
      <c r="B37" s="256">
        <v>61483.86998205441</v>
      </c>
      <c r="C37" s="256">
        <f t="shared" si="2"/>
        <v>62867.25705665063</v>
      </c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  <c r="AQ37" s="256"/>
      <c r="AR37" s="256"/>
      <c r="AS37" s="256"/>
      <c r="AT37" s="256"/>
      <c r="AU37" s="256"/>
      <c r="AV37" s="256"/>
      <c r="AW37" s="256"/>
      <c r="AX37" s="256"/>
      <c r="AY37" s="256"/>
      <c r="AZ37" s="256"/>
      <c r="BA37" s="256"/>
      <c r="BB37" s="256"/>
      <c r="BC37" s="256"/>
      <c r="BD37" s="256"/>
      <c r="BE37" s="256"/>
      <c r="BF37" s="256"/>
      <c r="BG37" s="256"/>
      <c r="BH37" s="256"/>
      <c r="BI37" s="256"/>
      <c r="BJ37" s="256"/>
      <c r="BK37" s="256"/>
      <c r="BL37" s="256"/>
      <c r="BM37" s="256"/>
      <c r="BN37" s="256"/>
      <c r="BO37" s="256"/>
      <c r="BP37" s="256"/>
      <c r="BQ37" s="256"/>
      <c r="BR37" s="256"/>
      <c r="BS37" s="256"/>
      <c r="BT37" s="256"/>
      <c r="BU37" s="256"/>
    </row>
    <row r="38" spans="2:73" s="250" customFormat="1" ht="15">
      <c r="B38" s="256">
        <v>63733.65314805258</v>
      </c>
      <c r="C38" s="256">
        <f t="shared" si="2"/>
        <v>65167.66034388376</v>
      </c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  <c r="BB38" s="256"/>
      <c r="BC38" s="256"/>
      <c r="BD38" s="256"/>
      <c r="BE38" s="256"/>
      <c r="BF38" s="256"/>
      <c r="BG38" s="256"/>
      <c r="BH38" s="256"/>
      <c r="BI38" s="256"/>
      <c r="BJ38" s="256"/>
      <c r="BK38" s="256"/>
      <c r="BL38" s="256"/>
      <c r="BM38" s="256"/>
      <c r="BN38" s="256"/>
      <c r="BO38" s="256"/>
      <c r="BP38" s="256"/>
      <c r="BQ38" s="256"/>
      <c r="BR38" s="256"/>
      <c r="BS38" s="256"/>
      <c r="BT38" s="256"/>
      <c r="BU38" s="256"/>
    </row>
    <row r="39" spans="2:73" s="250" customFormat="1" ht="15">
      <c r="B39" s="256">
        <v>65984.53914893603</v>
      </c>
      <c r="C39" s="256">
        <f t="shared" si="2"/>
        <v>67469.19127978709</v>
      </c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/>
      <c r="BH39" s="256"/>
      <c r="BI39" s="256"/>
      <c r="BJ39" s="256"/>
      <c r="BK39" s="256"/>
      <c r="BL39" s="256"/>
      <c r="BM39" s="256"/>
      <c r="BN39" s="256"/>
      <c r="BO39" s="256"/>
      <c r="BP39" s="256"/>
      <c r="BQ39" s="256"/>
      <c r="BR39" s="256"/>
      <c r="BS39" s="256"/>
      <c r="BT39" s="256"/>
      <c r="BU39" s="256"/>
    </row>
    <row r="40" spans="2:73" s="250" customFormat="1" ht="15">
      <c r="B40" s="256">
        <v>68178.07773578423</v>
      </c>
      <c r="C40" s="256">
        <f t="shared" si="2"/>
        <v>69712.08448483938</v>
      </c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  <c r="AQ40" s="256"/>
      <c r="AR40" s="256"/>
      <c r="AS40" s="256"/>
      <c r="AT40" s="256"/>
      <c r="AU40" s="256"/>
      <c r="AV40" s="256"/>
      <c r="AW40" s="256"/>
      <c r="AX40" s="256"/>
      <c r="AY40" s="256"/>
      <c r="AZ40" s="256"/>
      <c r="BA40" s="256"/>
      <c r="BB40" s="256"/>
      <c r="BC40" s="256"/>
      <c r="BD40" s="256"/>
      <c r="BE40" s="256"/>
      <c r="BF40" s="256"/>
      <c r="BG40" s="256"/>
      <c r="BH40" s="256"/>
      <c r="BI40" s="256"/>
      <c r="BJ40" s="256"/>
      <c r="BK40" s="256"/>
      <c r="BL40" s="256"/>
      <c r="BM40" s="256"/>
      <c r="BN40" s="256"/>
      <c r="BO40" s="256"/>
      <c r="BP40" s="256"/>
      <c r="BQ40" s="256"/>
      <c r="BR40" s="256"/>
      <c r="BS40" s="256"/>
      <c r="BT40" s="256"/>
      <c r="BU40" s="256"/>
    </row>
    <row r="41" spans="1:73" s="250" customFormat="1" ht="15">
      <c r="A41" s="249" t="s">
        <v>22</v>
      </c>
      <c r="B41" s="256">
        <v>69612.86592155072</v>
      </c>
      <c r="C41" s="256">
        <f t="shared" si="2"/>
        <v>71179.1554047856</v>
      </c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6"/>
      <c r="AO41" s="256"/>
      <c r="AP41" s="256"/>
      <c r="AQ41" s="256"/>
      <c r="AR41" s="256"/>
      <c r="AS41" s="256"/>
      <c r="AT41" s="256"/>
      <c r="AU41" s="256"/>
      <c r="AV41" s="256"/>
      <c r="AW41" s="256"/>
      <c r="AX41" s="256"/>
      <c r="AY41" s="256"/>
      <c r="AZ41" s="256"/>
      <c r="BA41" s="256"/>
      <c r="BB41" s="256"/>
      <c r="BC41" s="256"/>
      <c r="BD41" s="256"/>
      <c r="BE41" s="256"/>
      <c r="BF41" s="256"/>
      <c r="BG41" s="256"/>
      <c r="BH41" s="256"/>
      <c r="BI41" s="256"/>
      <c r="BJ41" s="256"/>
      <c r="BK41" s="256"/>
      <c r="BL41" s="256"/>
      <c r="BM41" s="256"/>
      <c r="BN41" s="256"/>
      <c r="BO41" s="256"/>
      <c r="BP41" s="256"/>
      <c r="BQ41" s="256"/>
      <c r="BR41" s="256"/>
      <c r="BS41" s="256"/>
      <c r="BT41" s="256"/>
      <c r="BU41" s="256"/>
    </row>
    <row r="42" spans="1:73" s="250" customFormat="1" ht="15">
      <c r="A42" s="247" t="s">
        <v>23</v>
      </c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  <c r="AO42" s="256"/>
      <c r="AP42" s="256"/>
      <c r="AQ42" s="256"/>
      <c r="AR42" s="256"/>
      <c r="AS42" s="256"/>
      <c r="AT42" s="256"/>
      <c r="AU42" s="256"/>
      <c r="AV42" s="256"/>
      <c r="AW42" s="256"/>
      <c r="AX42" s="256"/>
      <c r="AY42" s="256"/>
      <c r="AZ42" s="256"/>
      <c r="BA42" s="256"/>
      <c r="BB42" s="256"/>
      <c r="BC42" s="256"/>
      <c r="BD42" s="256"/>
      <c r="BE42" s="256"/>
      <c r="BF42" s="256"/>
      <c r="BG42" s="256"/>
      <c r="BH42" s="256"/>
      <c r="BI42" s="256"/>
      <c r="BJ42" s="256"/>
      <c r="BK42" s="256"/>
      <c r="BL42" s="256"/>
      <c r="BM42" s="256"/>
      <c r="BN42" s="256"/>
      <c r="BO42" s="256"/>
      <c r="BP42" s="256"/>
      <c r="BQ42" s="256"/>
      <c r="BR42" s="256"/>
      <c r="BS42" s="256"/>
      <c r="BT42" s="256"/>
      <c r="BU42" s="256"/>
    </row>
    <row r="43" spans="1:73" s="254" customFormat="1" ht="15">
      <c r="A43" s="248"/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64"/>
      <c r="AE43" s="264"/>
      <c r="AF43" s="264"/>
      <c r="AG43" s="264"/>
      <c r="AH43" s="264"/>
      <c r="AI43" s="264"/>
      <c r="AJ43" s="264"/>
      <c r="AK43" s="264"/>
      <c r="AL43" s="264"/>
      <c r="AM43" s="264"/>
      <c r="AN43" s="264"/>
      <c r="AO43" s="264"/>
      <c r="AP43" s="264"/>
      <c r="AQ43" s="264"/>
      <c r="AR43" s="264"/>
      <c r="AS43" s="264"/>
      <c r="AT43" s="264"/>
      <c r="AU43" s="264"/>
      <c r="AV43" s="264"/>
      <c r="AW43" s="264"/>
      <c r="AX43" s="264"/>
      <c r="AY43" s="264"/>
      <c r="AZ43" s="264"/>
      <c r="BA43" s="264"/>
      <c r="BB43" s="264"/>
      <c r="BC43" s="264"/>
      <c r="BD43" s="264"/>
      <c r="BE43" s="264"/>
      <c r="BF43" s="264"/>
      <c r="BG43" s="264"/>
      <c r="BH43" s="264"/>
      <c r="BI43" s="264"/>
      <c r="BJ43" s="264"/>
      <c r="BK43" s="264"/>
      <c r="BL43" s="264"/>
      <c r="BM43" s="264"/>
      <c r="BN43" s="264"/>
      <c r="BO43" s="264"/>
      <c r="BP43" s="264"/>
      <c r="BQ43" s="264"/>
      <c r="BR43" s="264"/>
      <c r="BS43" s="264"/>
      <c r="BT43" s="264"/>
      <c r="BU43" s="264"/>
    </row>
    <row r="44" spans="1:73" s="260" customFormat="1" ht="15">
      <c r="A44" s="251" t="s">
        <v>97</v>
      </c>
      <c r="B44" s="259">
        <v>41669.733426468054</v>
      </c>
      <c r="C44" s="259">
        <f aca="true" t="shared" si="3" ref="C44:C58">IF(B44*C$2&lt;(C$3),B44+(C$3),B44*(1+C$2))</f>
        <v>42794.733426468054</v>
      </c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59"/>
      <c r="AU44" s="259"/>
      <c r="AV44" s="259"/>
      <c r="AW44" s="259"/>
      <c r="AX44" s="259"/>
      <c r="AY44" s="259"/>
      <c r="AZ44" s="259"/>
      <c r="BA44" s="259"/>
      <c r="BB44" s="259"/>
      <c r="BC44" s="259"/>
      <c r="BD44" s="259"/>
      <c r="BE44" s="259"/>
      <c r="BF44" s="259"/>
      <c r="BG44" s="259"/>
      <c r="BH44" s="259"/>
      <c r="BI44" s="259"/>
      <c r="BJ44" s="259"/>
      <c r="BK44" s="259"/>
      <c r="BL44" s="259"/>
      <c r="BM44" s="259"/>
      <c r="BN44" s="259"/>
      <c r="BO44" s="259"/>
      <c r="BP44" s="259"/>
      <c r="BQ44" s="259"/>
      <c r="BR44" s="259"/>
      <c r="BS44" s="259"/>
      <c r="BT44" s="259"/>
      <c r="BU44" s="259"/>
    </row>
    <row r="45" spans="1:73" s="250" customFormat="1" ht="15">
      <c r="A45" s="252" t="s">
        <v>24</v>
      </c>
      <c r="B45" s="256">
        <v>42796.63860155252</v>
      </c>
      <c r="C45" s="256">
        <f t="shared" si="3"/>
        <v>43921.63860155252</v>
      </c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  <c r="AM45" s="256"/>
      <c r="AN45" s="256"/>
      <c r="AO45" s="256"/>
      <c r="AP45" s="256"/>
      <c r="AQ45" s="256"/>
      <c r="AR45" s="256"/>
      <c r="AS45" s="256"/>
      <c r="AT45" s="256"/>
      <c r="AU45" s="256"/>
      <c r="AV45" s="256"/>
      <c r="AW45" s="256"/>
      <c r="AX45" s="256"/>
      <c r="AY45" s="256"/>
      <c r="AZ45" s="256"/>
      <c r="BA45" s="256"/>
      <c r="BB45" s="256"/>
      <c r="BC45" s="256"/>
      <c r="BD45" s="256"/>
      <c r="BE45" s="256"/>
      <c r="BF45" s="256"/>
      <c r="BG45" s="256"/>
      <c r="BH45" s="256"/>
      <c r="BI45" s="256"/>
      <c r="BJ45" s="256"/>
      <c r="BK45" s="256"/>
      <c r="BL45" s="256"/>
      <c r="BM45" s="256"/>
      <c r="BN45" s="256"/>
      <c r="BO45" s="256"/>
      <c r="BP45" s="256"/>
      <c r="BQ45" s="256"/>
      <c r="BR45" s="256"/>
      <c r="BS45" s="256"/>
      <c r="BT45" s="256"/>
      <c r="BU45" s="256"/>
    </row>
    <row r="46" spans="2:73" s="250" customFormat="1" ht="15">
      <c r="B46" s="256">
        <v>43866.02687734155</v>
      </c>
      <c r="C46" s="256">
        <f t="shared" si="3"/>
        <v>44991.02687734155</v>
      </c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  <c r="AH46" s="256"/>
      <c r="AI46" s="256"/>
      <c r="AJ46" s="256"/>
      <c r="AK46" s="256"/>
      <c r="AL46" s="256"/>
      <c r="AM46" s="256"/>
      <c r="AN46" s="256"/>
      <c r="AO46" s="256"/>
      <c r="AP46" s="256"/>
      <c r="AQ46" s="256"/>
      <c r="AR46" s="256"/>
      <c r="AS46" s="256"/>
      <c r="AT46" s="256"/>
      <c r="AU46" s="256"/>
      <c r="AV46" s="256"/>
      <c r="AW46" s="256"/>
      <c r="AX46" s="256"/>
      <c r="AY46" s="256"/>
      <c r="AZ46" s="256"/>
      <c r="BA46" s="256"/>
      <c r="BB46" s="256"/>
      <c r="BC46" s="256"/>
      <c r="BD46" s="256"/>
      <c r="BE46" s="256"/>
      <c r="BF46" s="256"/>
      <c r="BG46" s="256"/>
      <c r="BH46" s="256"/>
      <c r="BI46" s="256"/>
      <c r="BJ46" s="256"/>
      <c r="BK46" s="256"/>
      <c r="BL46" s="256"/>
      <c r="BM46" s="256"/>
      <c r="BN46" s="256"/>
      <c r="BO46" s="256"/>
      <c r="BP46" s="256"/>
      <c r="BQ46" s="256"/>
      <c r="BR46" s="256"/>
      <c r="BS46" s="256"/>
      <c r="BT46" s="256"/>
      <c r="BU46" s="256"/>
    </row>
    <row r="47" spans="2:73" s="250" customFormat="1" ht="15">
      <c r="B47" s="256">
        <v>46403.161212928724</v>
      </c>
      <c r="C47" s="256">
        <f t="shared" si="3"/>
        <v>47528.161212928724</v>
      </c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F47" s="256"/>
      <c r="AG47" s="256"/>
      <c r="AH47" s="256"/>
      <c r="AI47" s="256"/>
      <c r="AJ47" s="256"/>
      <c r="AK47" s="256"/>
      <c r="AL47" s="256"/>
      <c r="AM47" s="256"/>
      <c r="AN47" s="256"/>
      <c r="AO47" s="256"/>
      <c r="AP47" s="256"/>
      <c r="AQ47" s="256"/>
      <c r="AR47" s="256"/>
      <c r="AS47" s="256"/>
      <c r="AT47" s="256"/>
      <c r="AU47" s="256"/>
      <c r="AV47" s="256"/>
      <c r="AW47" s="256"/>
      <c r="AX47" s="256"/>
      <c r="AY47" s="256"/>
      <c r="AZ47" s="256"/>
      <c r="BA47" s="256"/>
      <c r="BB47" s="256"/>
      <c r="BC47" s="256"/>
      <c r="BD47" s="256"/>
      <c r="BE47" s="256"/>
      <c r="BF47" s="256"/>
      <c r="BG47" s="256"/>
      <c r="BH47" s="256"/>
      <c r="BI47" s="256"/>
      <c r="BJ47" s="256"/>
      <c r="BK47" s="256"/>
      <c r="BL47" s="256"/>
      <c r="BM47" s="256"/>
      <c r="BN47" s="256"/>
      <c r="BO47" s="256"/>
      <c r="BP47" s="256"/>
      <c r="BQ47" s="256"/>
      <c r="BR47" s="256"/>
      <c r="BS47" s="256"/>
      <c r="BT47" s="256"/>
      <c r="BU47" s="256"/>
    </row>
    <row r="48" spans="2:73" s="250" customFormat="1" ht="15">
      <c r="B48" s="256">
        <v>49093.67394663699</v>
      </c>
      <c r="C48" s="256">
        <f t="shared" si="3"/>
        <v>50218.67394663699</v>
      </c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  <c r="AO48" s="256"/>
      <c r="AP48" s="256"/>
      <c r="AQ48" s="256"/>
      <c r="AR48" s="256"/>
      <c r="AS48" s="256"/>
      <c r="AT48" s="256"/>
      <c r="AU48" s="256"/>
      <c r="AV48" s="256"/>
      <c r="AW48" s="256"/>
      <c r="AX48" s="256"/>
      <c r="AY48" s="256"/>
      <c r="AZ48" s="256"/>
      <c r="BA48" s="256"/>
      <c r="BB48" s="256"/>
      <c r="BC48" s="256"/>
      <c r="BD48" s="256"/>
      <c r="BE48" s="256"/>
      <c r="BF48" s="256"/>
      <c r="BG48" s="256"/>
      <c r="BH48" s="256"/>
      <c r="BI48" s="256"/>
      <c r="BJ48" s="256"/>
      <c r="BK48" s="256"/>
      <c r="BL48" s="256"/>
      <c r="BM48" s="256"/>
      <c r="BN48" s="256"/>
      <c r="BO48" s="256"/>
      <c r="BP48" s="256"/>
      <c r="BQ48" s="256"/>
      <c r="BR48" s="256"/>
      <c r="BS48" s="256"/>
      <c r="BT48" s="256"/>
      <c r="BU48" s="256"/>
    </row>
    <row r="49" spans="2:73" s="250" customFormat="1" ht="15">
      <c r="B49" s="256">
        <v>51054.818355202915</v>
      </c>
      <c r="C49" s="256">
        <f t="shared" si="3"/>
        <v>52203.55176819498</v>
      </c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  <c r="AM49" s="256"/>
      <c r="AN49" s="256"/>
      <c r="AO49" s="256"/>
      <c r="AP49" s="256"/>
      <c r="AQ49" s="256"/>
      <c r="AR49" s="256"/>
      <c r="AS49" s="256"/>
      <c r="AT49" s="256"/>
      <c r="AU49" s="256"/>
      <c r="AV49" s="256"/>
      <c r="AW49" s="256"/>
      <c r="AX49" s="256"/>
      <c r="AY49" s="256"/>
      <c r="AZ49" s="256"/>
      <c r="BA49" s="256"/>
      <c r="BB49" s="256"/>
      <c r="BC49" s="256"/>
      <c r="BD49" s="256"/>
      <c r="BE49" s="256"/>
      <c r="BF49" s="256"/>
      <c r="BG49" s="256"/>
      <c r="BH49" s="256"/>
      <c r="BI49" s="256"/>
      <c r="BJ49" s="256"/>
      <c r="BK49" s="256"/>
      <c r="BL49" s="256"/>
      <c r="BM49" s="256"/>
      <c r="BN49" s="256"/>
      <c r="BO49" s="256"/>
      <c r="BP49" s="256"/>
      <c r="BQ49" s="256"/>
      <c r="BR49" s="256"/>
      <c r="BS49" s="256"/>
      <c r="BT49" s="256"/>
      <c r="BU49" s="256"/>
    </row>
    <row r="50" spans="2:73" s="250" customFormat="1" ht="15">
      <c r="B50" s="256">
        <v>53130.282910715985</v>
      </c>
      <c r="C50" s="256">
        <f t="shared" si="3"/>
        <v>54325.714276207094</v>
      </c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  <c r="AO50" s="256"/>
      <c r="AP50" s="256"/>
      <c r="AQ50" s="256"/>
      <c r="AR50" s="256"/>
      <c r="AS50" s="256"/>
      <c r="AT50" s="256"/>
      <c r="AU50" s="256"/>
      <c r="AV50" s="256"/>
      <c r="AW50" s="256"/>
      <c r="AX50" s="256"/>
      <c r="AY50" s="256"/>
      <c r="AZ50" s="256"/>
      <c r="BA50" s="256"/>
      <c r="BB50" s="256"/>
      <c r="BC50" s="256"/>
      <c r="BD50" s="256"/>
      <c r="BE50" s="256"/>
      <c r="BF50" s="256"/>
      <c r="BG50" s="256"/>
      <c r="BH50" s="256"/>
      <c r="BI50" s="256"/>
      <c r="BJ50" s="256"/>
      <c r="BK50" s="256"/>
      <c r="BL50" s="256"/>
      <c r="BM50" s="256"/>
      <c r="BN50" s="256"/>
      <c r="BO50" s="256"/>
      <c r="BP50" s="256"/>
      <c r="BQ50" s="256"/>
      <c r="BR50" s="256"/>
      <c r="BS50" s="256"/>
      <c r="BT50" s="256"/>
      <c r="BU50" s="256"/>
    </row>
    <row r="51" spans="2:73" s="250" customFormat="1" ht="15">
      <c r="B51" s="256">
        <v>55202.12247542427</v>
      </c>
      <c r="C51" s="256">
        <f t="shared" si="3"/>
        <v>56444.170231121316</v>
      </c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6"/>
      <c r="AH51" s="256"/>
      <c r="AI51" s="256"/>
      <c r="AJ51" s="256"/>
      <c r="AK51" s="256"/>
      <c r="AL51" s="256"/>
      <c r="AM51" s="256"/>
      <c r="AN51" s="256"/>
      <c r="AO51" s="256"/>
      <c r="AP51" s="256"/>
      <c r="AQ51" s="256"/>
      <c r="AR51" s="256"/>
      <c r="AS51" s="256"/>
      <c r="AT51" s="256"/>
      <c r="AU51" s="256"/>
      <c r="AV51" s="256"/>
      <c r="AW51" s="256"/>
      <c r="AX51" s="256"/>
      <c r="AY51" s="256"/>
      <c r="AZ51" s="256"/>
      <c r="BA51" s="256"/>
      <c r="BB51" s="256"/>
      <c r="BC51" s="256"/>
      <c r="BD51" s="256"/>
      <c r="BE51" s="256"/>
      <c r="BF51" s="256"/>
      <c r="BG51" s="256"/>
      <c r="BH51" s="256"/>
      <c r="BI51" s="256"/>
      <c r="BJ51" s="256"/>
      <c r="BK51" s="256"/>
      <c r="BL51" s="256"/>
      <c r="BM51" s="256"/>
      <c r="BN51" s="256"/>
      <c r="BO51" s="256"/>
      <c r="BP51" s="256"/>
      <c r="BQ51" s="256"/>
      <c r="BR51" s="256"/>
      <c r="BS51" s="256"/>
      <c r="BT51" s="256"/>
      <c r="BU51" s="256"/>
    </row>
    <row r="52" spans="2:73" s="250" customFormat="1" ht="15">
      <c r="B52" s="256">
        <v>57289.788913284334</v>
      </c>
      <c r="C52" s="256">
        <f t="shared" si="3"/>
        <v>58578.809163833226</v>
      </c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6"/>
      <c r="AH52" s="256"/>
      <c r="AI52" s="256"/>
      <c r="AJ52" s="256"/>
      <c r="AK52" s="256"/>
      <c r="AL52" s="256"/>
      <c r="AM52" s="256"/>
      <c r="AN52" s="256"/>
      <c r="AO52" s="256"/>
      <c r="AP52" s="256"/>
      <c r="AQ52" s="256"/>
      <c r="AR52" s="256"/>
      <c r="AS52" s="256"/>
      <c r="AT52" s="256"/>
      <c r="AU52" s="256"/>
      <c r="AV52" s="256"/>
      <c r="AW52" s="256"/>
      <c r="AX52" s="256"/>
      <c r="AY52" s="256"/>
      <c r="AZ52" s="256"/>
      <c r="BA52" s="256"/>
      <c r="BB52" s="256"/>
      <c r="BC52" s="256"/>
      <c r="BD52" s="256"/>
      <c r="BE52" s="256"/>
      <c r="BF52" s="256"/>
      <c r="BG52" s="256"/>
      <c r="BH52" s="256"/>
      <c r="BI52" s="256"/>
      <c r="BJ52" s="256"/>
      <c r="BK52" s="256"/>
      <c r="BL52" s="256"/>
      <c r="BM52" s="256"/>
      <c r="BN52" s="256"/>
      <c r="BO52" s="256"/>
      <c r="BP52" s="256"/>
      <c r="BQ52" s="256"/>
      <c r="BR52" s="256"/>
      <c r="BS52" s="256"/>
      <c r="BT52" s="256"/>
      <c r="BU52" s="256"/>
    </row>
    <row r="53" spans="2:73" s="250" customFormat="1" ht="15">
      <c r="B53" s="256">
        <v>59922.255784479225</v>
      </c>
      <c r="C53" s="256">
        <f t="shared" si="3"/>
        <v>61270.506539630005</v>
      </c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256"/>
      <c r="AM53" s="256"/>
      <c r="AN53" s="256"/>
      <c r="AO53" s="256"/>
      <c r="AP53" s="256"/>
      <c r="AQ53" s="256"/>
      <c r="AR53" s="256"/>
      <c r="AS53" s="256"/>
      <c r="AT53" s="256"/>
      <c r="AU53" s="256"/>
      <c r="AV53" s="256"/>
      <c r="AW53" s="256"/>
      <c r="AX53" s="256"/>
      <c r="AY53" s="256"/>
      <c r="AZ53" s="256"/>
      <c r="BA53" s="256"/>
      <c r="BB53" s="256"/>
      <c r="BC53" s="256"/>
      <c r="BD53" s="256"/>
      <c r="BE53" s="256"/>
      <c r="BF53" s="256"/>
      <c r="BG53" s="256"/>
      <c r="BH53" s="256"/>
      <c r="BI53" s="256"/>
      <c r="BJ53" s="256"/>
      <c r="BK53" s="256"/>
      <c r="BL53" s="256"/>
      <c r="BM53" s="256"/>
      <c r="BN53" s="256"/>
      <c r="BO53" s="256"/>
      <c r="BP53" s="256"/>
      <c r="BQ53" s="256"/>
      <c r="BR53" s="256"/>
      <c r="BS53" s="256"/>
      <c r="BT53" s="256"/>
      <c r="BU53" s="256"/>
    </row>
    <row r="54" spans="2:73" s="250" customFormat="1" ht="15">
      <c r="B54" s="256">
        <v>62019.847736306925</v>
      </c>
      <c r="C54" s="256">
        <f t="shared" si="3"/>
        <v>63415.29431037383</v>
      </c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256"/>
      <c r="BC54" s="256"/>
      <c r="BD54" s="256"/>
      <c r="BE54" s="256"/>
      <c r="BF54" s="256"/>
      <c r="BG54" s="256"/>
      <c r="BH54" s="256"/>
      <c r="BI54" s="256"/>
      <c r="BJ54" s="256"/>
      <c r="BK54" s="256"/>
      <c r="BL54" s="256"/>
      <c r="BM54" s="256"/>
      <c r="BN54" s="256"/>
      <c r="BO54" s="256"/>
      <c r="BP54" s="256"/>
      <c r="BQ54" s="256"/>
      <c r="BR54" s="256"/>
      <c r="BS54" s="256"/>
      <c r="BT54" s="256"/>
      <c r="BU54" s="256"/>
    </row>
    <row r="55" spans="2:73" s="250" customFormat="1" ht="15">
      <c r="B55" s="256">
        <v>64293.89326978153</v>
      </c>
      <c r="C55" s="256">
        <f t="shared" si="3"/>
        <v>65740.50586835161</v>
      </c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256"/>
      <c r="AB55" s="256"/>
      <c r="AC55" s="256"/>
      <c r="AD55" s="256"/>
      <c r="AE55" s="256"/>
      <c r="AF55" s="256"/>
      <c r="AG55" s="256"/>
      <c r="AH55" s="256"/>
      <c r="AI55" s="256"/>
      <c r="AJ55" s="256"/>
      <c r="AK55" s="256"/>
      <c r="AL55" s="256"/>
      <c r="AM55" s="256"/>
      <c r="AN55" s="256"/>
      <c r="AO55" s="256"/>
      <c r="AP55" s="256"/>
      <c r="AQ55" s="256"/>
      <c r="AR55" s="256"/>
      <c r="AS55" s="256"/>
      <c r="AT55" s="256"/>
      <c r="AU55" s="256"/>
      <c r="AV55" s="256"/>
      <c r="AW55" s="256"/>
      <c r="AX55" s="256"/>
      <c r="AY55" s="256"/>
      <c r="AZ55" s="256"/>
      <c r="BA55" s="256"/>
      <c r="BB55" s="256"/>
      <c r="BC55" s="256"/>
      <c r="BD55" s="256"/>
      <c r="BE55" s="256"/>
      <c r="BF55" s="256"/>
      <c r="BG55" s="256"/>
      <c r="BH55" s="256"/>
      <c r="BI55" s="256"/>
      <c r="BJ55" s="256"/>
      <c r="BK55" s="256"/>
      <c r="BL55" s="256"/>
      <c r="BM55" s="256"/>
      <c r="BN55" s="256"/>
      <c r="BO55" s="256"/>
      <c r="BP55" s="256"/>
      <c r="BQ55" s="256"/>
      <c r="BR55" s="256"/>
      <c r="BS55" s="256"/>
      <c r="BT55" s="256"/>
      <c r="BU55" s="256"/>
    </row>
    <row r="56" spans="2:73" s="250" customFormat="1" ht="15">
      <c r="B56" s="256">
        <v>66564.63029860024</v>
      </c>
      <c r="C56" s="256">
        <f t="shared" si="3"/>
        <v>68062.33448031875</v>
      </c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256"/>
      <c r="AB56" s="256"/>
      <c r="AC56" s="256"/>
      <c r="AD56" s="256"/>
      <c r="AE56" s="256"/>
      <c r="AF56" s="256"/>
      <c r="AG56" s="256"/>
      <c r="AH56" s="256"/>
      <c r="AI56" s="256"/>
      <c r="AJ56" s="256"/>
      <c r="AK56" s="256"/>
      <c r="AL56" s="256"/>
      <c r="AM56" s="256"/>
      <c r="AN56" s="256"/>
      <c r="AO56" s="256"/>
      <c r="AP56" s="256"/>
      <c r="AQ56" s="256"/>
      <c r="AR56" s="256"/>
      <c r="AS56" s="256"/>
      <c r="AT56" s="256"/>
      <c r="AU56" s="256"/>
      <c r="AV56" s="256"/>
      <c r="AW56" s="256"/>
      <c r="AX56" s="256"/>
      <c r="AY56" s="256"/>
      <c r="AZ56" s="256"/>
      <c r="BA56" s="256"/>
      <c r="BB56" s="256"/>
      <c r="BC56" s="256"/>
      <c r="BD56" s="256"/>
      <c r="BE56" s="256"/>
      <c r="BF56" s="256"/>
      <c r="BG56" s="256"/>
      <c r="BH56" s="256"/>
      <c r="BI56" s="256"/>
      <c r="BJ56" s="256"/>
      <c r="BK56" s="256"/>
      <c r="BL56" s="256"/>
      <c r="BM56" s="256"/>
      <c r="BN56" s="256"/>
      <c r="BO56" s="256"/>
      <c r="BP56" s="256"/>
      <c r="BQ56" s="256"/>
      <c r="BR56" s="256"/>
      <c r="BS56" s="256"/>
      <c r="BT56" s="256"/>
      <c r="BU56" s="256"/>
    </row>
    <row r="57" spans="2:73" s="250" customFormat="1" ht="15">
      <c r="B57" s="256">
        <v>68784.6369226955</v>
      </c>
      <c r="C57" s="256">
        <f t="shared" si="3"/>
        <v>70332.29125345615</v>
      </c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  <c r="AC57" s="256"/>
      <c r="AD57" s="256"/>
      <c r="AE57" s="256"/>
      <c r="AF57" s="256"/>
      <c r="AG57" s="256"/>
      <c r="AH57" s="256"/>
      <c r="AI57" s="256"/>
      <c r="AJ57" s="256"/>
      <c r="AK57" s="256"/>
      <c r="AL57" s="256"/>
      <c r="AM57" s="256"/>
      <c r="AN57" s="256"/>
      <c r="AO57" s="256"/>
      <c r="AP57" s="256"/>
      <c r="AQ57" s="256"/>
      <c r="AR57" s="256"/>
      <c r="AS57" s="256"/>
      <c r="AT57" s="256"/>
      <c r="AU57" s="256"/>
      <c r="AV57" s="256"/>
      <c r="AW57" s="256"/>
      <c r="AX57" s="256"/>
      <c r="AY57" s="256"/>
      <c r="AZ57" s="256"/>
      <c r="BA57" s="256"/>
      <c r="BB57" s="256"/>
      <c r="BC57" s="256"/>
      <c r="BD57" s="256"/>
      <c r="BE57" s="256"/>
      <c r="BF57" s="256"/>
      <c r="BG57" s="256"/>
      <c r="BH57" s="256"/>
      <c r="BI57" s="256"/>
      <c r="BJ57" s="256"/>
      <c r="BK57" s="256"/>
      <c r="BL57" s="256"/>
      <c r="BM57" s="256"/>
      <c r="BN57" s="256"/>
      <c r="BO57" s="256"/>
      <c r="BP57" s="256"/>
      <c r="BQ57" s="256"/>
      <c r="BR57" s="256"/>
      <c r="BS57" s="256"/>
      <c r="BT57" s="256"/>
      <c r="BU57" s="256"/>
    </row>
    <row r="58" spans="1:73" s="250" customFormat="1" ht="15">
      <c r="A58" s="253" t="s">
        <v>22</v>
      </c>
      <c r="B58" s="256">
        <v>70230.4534573149</v>
      </c>
      <c r="C58" s="256">
        <f t="shared" si="3"/>
        <v>71810.63866010448</v>
      </c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  <c r="AH58" s="256"/>
      <c r="AI58" s="256"/>
      <c r="AJ58" s="256"/>
      <c r="AK58" s="256"/>
      <c r="AL58" s="256"/>
      <c r="AM58" s="256"/>
      <c r="AN58" s="256"/>
      <c r="AO58" s="256"/>
      <c r="AP58" s="256"/>
      <c r="AQ58" s="256"/>
      <c r="AR58" s="256"/>
      <c r="AS58" s="256"/>
      <c r="AT58" s="256"/>
      <c r="AU58" s="256"/>
      <c r="AV58" s="256"/>
      <c r="AW58" s="256"/>
      <c r="AX58" s="256"/>
      <c r="AY58" s="256"/>
      <c r="AZ58" s="256"/>
      <c r="BA58" s="256"/>
      <c r="BB58" s="256"/>
      <c r="BC58" s="256"/>
      <c r="BD58" s="256"/>
      <c r="BE58" s="256"/>
      <c r="BF58" s="256"/>
      <c r="BG58" s="256"/>
      <c r="BH58" s="256"/>
      <c r="BI58" s="256"/>
      <c r="BJ58" s="256"/>
      <c r="BK58" s="256"/>
      <c r="BL58" s="256"/>
      <c r="BM58" s="256"/>
      <c r="BN58" s="256"/>
      <c r="BO58" s="256"/>
      <c r="BP58" s="256"/>
      <c r="BQ58" s="256"/>
      <c r="BR58" s="256"/>
      <c r="BS58" s="256"/>
      <c r="BT58" s="256"/>
      <c r="BU58" s="256"/>
    </row>
    <row r="59" s="258" customFormat="1" ht="15">
      <c r="A59" s="246" t="s">
        <v>25</v>
      </c>
    </row>
    <row r="60" spans="1:73" s="254" customFormat="1" ht="15">
      <c r="A60" s="248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4"/>
      <c r="R60" s="264"/>
      <c r="S60" s="264"/>
      <c r="T60" s="264"/>
      <c r="U60" s="264"/>
      <c r="V60" s="264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4"/>
      <c r="AK60" s="264"/>
      <c r="AL60" s="264"/>
      <c r="AM60" s="264"/>
      <c r="AN60" s="264"/>
      <c r="AO60" s="264"/>
      <c r="AP60" s="264"/>
      <c r="AQ60" s="264"/>
      <c r="AR60" s="264"/>
      <c r="AS60" s="264"/>
      <c r="AT60" s="264"/>
      <c r="AU60" s="264"/>
      <c r="AV60" s="264"/>
      <c r="AW60" s="264"/>
      <c r="AX60" s="264"/>
      <c r="AY60" s="264"/>
      <c r="AZ60" s="264"/>
      <c r="BA60" s="264"/>
      <c r="BB60" s="264"/>
      <c r="BC60" s="264"/>
      <c r="BD60" s="264"/>
      <c r="BE60" s="264"/>
      <c r="BF60" s="264"/>
      <c r="BG60" s="264"/>
      <c r="BH60" s="264"/>
      <c r="BI60" s="264"/>
      <c r="BJ60" s="264"/>
      <c r="BK60" s="264"/>
      <c r="BL60" s="264"/>
      <c r="BM60" s="264"/>
      <c r="BN60" s="264"/>
      <c r="BO60" s="264"/>
      <c r="BP60" s="264"/>
      <c r="BQ60" s="264"/>
      <c r="BR60" s="264"/>
      <c r="BS60" s="264"/>
      <c r="BT60" s="264"/>
      <c r="BU60" s="264"/>
    </row>
    <row r="61" spans="1:73" s="260" customFormat="1" ht="15">
      <c r="A61" s="251" t="s">
        <v>70</v>
      </c>
      <c r="B61" s="259">
        <v>63733.65314805258</v>
      </c>
      <c r="C61" s="259">
        <f aca="true" t="shared" si="4" ref="C61:C69">IF(B61*C$2&lt;(C$3),B61+(C$3),B61*(1+C$2))</f>
        <v>65167.66034388376</v>
      </c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  <c r="AJ61" s="259"/>
      <c r="AK61" s="259"/>
      <c r="AL61" s="259"/>
      <c r="AM61" s="259"/>
      <c r="AN61" s="259"/>
      <c r="AO61" s="259"/>
      <c r="AP61" s="259"/>
      <c r="AQ61" s="259"/>
      <c r="AR61" s="259"/>
      <c r="AS61" s="259"/>
      <c r="AT61" s="259"/>
      <c r="AU61" s="259"/>
      <c r="AV61" s="259"/>
      <c r="AW61" s="259"/>
      <c r="AX61" s="259"/>
      <c r="AY61" s="259"/>
      <c r="AZ61" s="259"/>
      <c r="BA61" s="259"/>
      <c r="BB61" s="259"/>
      <c r="BC61" s="259"/>
      <c r="BD61" s="259"/>
      <c r="BE61" s="259"/>
      <c r="BF61" s="259"/>
      <c r="BG61" s="259"/>
      <c r="BH61" s="259"/>
      <c r="BI61" s="259"/>
      <c r="BJ61" s="259"/>
      <c r="BK61" s="259"/>
      <c r="BL61" s="259"/>
      <c r="BM61" s="259"/>
      <c r="BN61" s="259"/>
      <c r="BO61" s="259"/>
      <c r="BP61" s="259"/>
      <c r="BQ61" s="259"/>
      <c r="BR61" s="259"/>
      <c r="BS61" s="259"/>
      <c r="BT61" s="259"/>
      <c r="BU61" s="259"/>
    </row>
    <row r="62" spans="1:73" s="250" customFormat="1" ht="15">
      <c r="A62" s="250" t="s">
        <v>26</v>
      </c>
      <c r="B62" s="256">
        <v>65984.53914893603</v>
      </c>
      <c r="C62" s="256">
        <f t="shared" si="4"/>
        <v>67469.19127978709</v>
      </c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56"/>
      <c r="Z62" s="256"/>
      <c r="AA62" s="256"/>
      <c r="AB62" s="256"/>
      <c r="AC62" s="256"/>
      <c r="AD62" s="256"/>
      <c r="AE62" s="256"/>
      <c r="AF62" s="256"/>
      <c r="AG62" s="256"/>
      <c r="AH62" s="256"/>
      <c r="AI62" s="256"/>
      <c r="AJ62" s="256"/>
      <c r="AK62" s="256"/>
      <c r="AL62" s="256"/>
      <c r="AM62" s="256"/>
      <c r="AN62" s="256"/>
      <c r="AO62" s="256"/>
      <c r="AP62" s="256"/>
      <c r="AQ62" s="256"/>
      <c r="AR62" s="256"/>
      <c r="AS62" s="256"/>
      <c r="AT62" s="256"/>
      <c r="AU62" s="256"/>
      <c r="AV62" s="256"/>
      <c r="AW62" s="256"/>
      <c r="AX62" s="256"/>
      <c r="AY62" s="256"/>
      <c r="AZ62" s="256"/>
      <c r="BA62" s="256"/>
      <c r="BB62" s="256"/>
      <c r="BC62" s="256"/>
      <c r="BD62" s="256"/>
      <c r="BE62" s="256"/>
      <c r="BF62" s="256"/>
      <c r="BG62" s="256"/>
      <c r="BH62" s="256"/>
      <c r="BI62" s="256"/>
      <c r="BJ62" s="256"/>
      <c r="BK62" s="256"/>
      <c r="BL62" s="256"/>
      <c r="BM62" s="256"/>
      <c r="BN62" s="256"/>
      <c r="BO62" s="256"/>
      <c r="BP62" s="256"/>
      <c r="BQ62" s="256"/>
      <c r="BR62" s="256"/>
      <c r="BS62" s="256"/>
      <c r="BT62" s="256"/>
      <c r="BU62" s="256"/>
    </row>
    <row r="63" spans="2:73" s="250" customFormat="1" ht="15">
      <c r="B63" s="256">
        <v>68178.07773578423</v>
      </c>
      <c r="C63" s="256">
        <f t="shared" si="4"/>
        <v>69712.08448483938</v>
      </c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256"/>
      <c r="Z63" s="256"/>
      <c r="AA63" s="256"/>
      <c r="AB63" s="256"/>
      <c r="AC63" s="256"/>
      <c r="AD63" s="256"/>
      <c r="AE63" s="256"/>
      <c r="AF63" s="256"/>
      <c r="AG63" s="256"/>
      <c r="AH63" s="256"/>
      <c r="AI63" s="256"/>
      <c r="AJ63" s="256"/>
      <c r="AK63" s="256"/>
      <c r="AL63" s="256"/>
      <c r="AM63" s="256"/>
      <c r="AN63" s="256"/>
      <c r="AO63" s="256"/>
      <c r="AP63" s="256"/>
      <c r="AQ63" s="256"/>
      <c r="AR63" s="256"/>
      <c r="AS63" s="256"/>
      <c r="AT63" s="256"/>
      <c r="AU63" s="256"/>
      <c r="AV63" s="256"/>
      <c r="AW63" s="256"/>
      <c r="AX63" s="256"/>
      <c r="AY63" s="256"/>
      <c r="AZ63" s="256"/>
      <c r="BA63" s="256"/>
      <c r="BB63" s="256"/>
      <c r="BC63" s="256"/>
      <c r="BD63" s="256"/>
      <c r="BE63" s="256"/>
      <c r="BF63" s="256"/>
      <c r="BG63" s="256"/>
      <c r="BH63" s="256"/>
      <c r="BI63" s="256"/>
      <c r="BJ63" s="256"/>
      <c r="BK63" s="256"/>
      <c r="BL63" s="256"/>
      <c r="BM63" s="256"/>
      <c r="BN63" s="256"/>
      <c r="BO63" s="256"/>
      <c r="BP63" s="256"/>
      <c r="BQ63" s="256"/>
      <c r="BR63" s="256"/>
      <c r="BS63" s="256"/>
      <c r="BT63" s="256"/>
      <c r="BU63" s="256"/>
    </row>
    <row r="64" spans="2:73" s="250" customFormat="1" ht="15">
      <c r="B64" s="256">
        <v>69612.86592155072</v>
      </c>
      <c r="C64" s="256">
        <f t="shared" si="4"/>
        <v>71179.1554047856</v>
      </c>
      <c r="D64" s="256"/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6"/>
      <c r="X64" s="256"/>
      <c r="Y64" s="256"/>
      <c r="Z64" s="256"/>
      <c r="AA64" s="256"/>
      <c r="AB64" s="256"/>
      <c r="AC64" s="256"/>
      <c r="AD64" s="256"/>
      <c r="AE64" s="256"/>
      <c r="AF64" s="256"/>
      <c r="AG64" s="256"/>
      <c r="AH64" s="256"/>
      <c r="AI64" s="256"/>
      <c r="AJ64" s="256"/>
      <c r="AK64" s="256"/>
      <c r="AL64" s="256"/>
      <c r="AM64" s="256"/>
      <c r="AN64" s="256"/>
      <c r="AO64" s="256"/>
      <c r="AP64" s="256"/>
      <c r="AQ64" s="256"/>
      <c r="AR64" s="256"/>
      <c r="AS64" s="256"/>
      <c r="AT64" s="256"/>
      <c r="AU64" s="256"/>
      <c r="AV64" s="256"/>
      <c r="AW64" s="256"/>
      <c r="AX64" s="256"/>
      <c r="AY64" s="256"/>
      <c r="AZ64" s="256"/>
      <c r="BA64" s="256"/>
      <c r="BB64" s="256"/>
      <c r="BC64" s="256"/>
      <c r="BD64" s="256"/>
      <c r="BE64" s="256"/>
      <c r="BF64" s="256"/>
      <c r="BG64" s="256"/>
      <c r="BH64" s="256"/>
      <c r="BI64" s="256"/>
      <c r="BJ64" s="256"/>
      <c r="BK64" s="256"/>
      <c r="BL64" s="256"/>
      <c r="BM64" s="256"/>
      <c r="BN64" s="256"/>
      <c r="BO64" s="256"/>
      <c r="BP64" s="256"/>
      <c r="BQ64" s="256"/>
      <c r="BR64" s="256"/>
      <c r="BS64" s="256"/>
      <c r="BT64" s="256"/>
      <c r="BU64" s="256"/>
    </row>
    <row r="65" spans="2:73" s="250" customFormat="1" ht="15">
      <c r="B65" s="256">
        <v>70963.8386560349</v>
      </c>
      <c r="C65" s="256">
        <f t="shared" si="4"/>
        <v>72560.52502579568</v>
      </c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6"/>
      <c r="W65" s="256"/>
      <c r="X65" s="256"/>
      <c r="Y65" s="256"/>
      <c r="Z65" s="256"/>
      <c r="AA65" s="256"/>
      <c r="AB65" s="256"/>
      <c r="AC65" s="256"/>
      <c r="AD65" s="256"/>
      <c r="AE65" s="256"/>
      <c r="AF65" s="256"/>
      <c r="AG65" s="256"/>
      <c r="AH65" s="256"/>
      <c r="AI65" s="256"/>
      <c r="AJ65" s="256"/>
      <c r="AK65" s="256"/>
      <c r="AL65" s="256"/>
      <c r="AM65" s="256"/>
      <c r="AN65" s="256"/>
      <c r="AO65" s="256"/>
      <c r="AP65" s="256"/>
      <c r="AQ65" s="256"/>
      <c r="AR65" s="256"/>
      <c r="AS65" s="256"/>
      <c r="AT65" s="256"/>
      <c r="AU65" s="256"/>
      <c r="AV65" s="256"/>
      <c r="AW65" s="256"/>
      <c r="AX65" s="256"/>
      <c r="AY65" s="256"/>
      <c r="AZ65" s="256"/>
      <c r="BA65" s="256"/>
      <c r="BB65" s="256"/>
      <c r="BC65" s="256"/>
      <c r="BD65" s="256"/>
      <c r="BE65" s="256"/>
      <c r="BF65" s="256"/>
      <c r="BG65" s="256"/>
      <c r="BH65" s="256"/>
      <c r="BI65" s="256"/>
      <c r="BJ65" s="256"/>
      <c r="BK65" s="256"/>
      <c r="BL65" s="256"/>
      <c r="BM65" s="256"/>
      <c r="BN65" s="256"/>
      <c r="BO65" s="256"/>
      <c r="BP65" s="256"/>
      <c r="BQ65" s="256"/>
      <c r="BR65" s="256"/>
      <c r="BS65" s="256"/>
      <c r="BT65" s="256"/>
      <c r="BU65" s="256"/>
    </row>
    <row r="66" spans="2:73" s="250" customFormat="1" ht="15">
      <c r="B66" s="256">
        <v>72342.38226265142</v>
      </c>
      <c r="C66" s="256">
        <f t="shared" si="4"/>
        <v>73970.08586356106</v>
      </c>
      <c r="D66" s="256"/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256"/>
      <c r="S66" s="256"/>
      <c r="T66" s="256"/>
      <c r="U66" s="256"/>
      <c r="V66" s="256"/>
      <c r="W66" s="256"/>
      <c r="X66" s="256"/>
      <c r="Y66" s="256"/>
      <c r="Z66" s="256"/>
      <c r="AA66" s="256"/>
      <c r="AB66" s="256"/>
      <c r="AC66" s="256"/>
      <c r="AD66" s="256"/>
      <c r="AE66" s="256"/>
      <c r="AF66" s="256"/>
      <c r="AG66" s="256"/>
      <c r="AH66" s="256"/>
      <c r="AI66" s="256"/>
      <c r="AJ66" s="256"/>
      <c r="AK66" s="256"/>
      <c r="AL66" s="256"/>
      <c r="AM66" s="256"/>
      <c r="AN66" s="256"/>
      <c r="AO66" s="256"/>
      <c r="AP66" s="256"/>
      <c r="AQ66" s="256"/>
      <c r="AR66" s="256"/>
      <c r="AS66" s="256"/>
      <c r="AT66" s="256"/>
      <c r="AU66" s="256"/>
      <c r="AV66" s="256"/>
      <c r="AW66" s="256"/>
      <c r="AX66" s="256"/>
      <c r="AY66" s="256"/>
      <c r="AZ66" s="256"/>
      <c r="BA66" s="256"/>
      <c r="BB66" s="256"/>
      <c r="BC66" s="256"/>
      <c r="BD66" s="256"/>
      <c r="BE66" s="256"/>
      <c r="BF66" s="256"/>
      <c r="BG66" s="256"/>
      <c r="BH66" s="256"/>
      <c r="BI66" s="256"/>
      <c r="BJ66" s="256"/>
      <c r="BK66" s="256"/>
      <c r="BL66" s="256"/>
      <c r="BM66" s="256"/>
      <c r="BN66" s="256"/>
      <c r="BO66" s="256"/>
      <c r="BP66" s="256"/>
      <c r="BQ66" s="256"/>
      <c r="BR66" s="256"/>
      <c r="BS66" s="256"/>
      <c r="BT66" s="256"/>
      <c r="BU66" s="256"/>
    </row>
    <row r="67" spans="2:73" s="250" customFormat="1" ht="15">
      <c r="B67" s="256">
        <v>73748.49674140026</v>
      </c>
      <c r="C67" s="256">
        <f t="shared" si="4"/>
        <v>75407.83791808176</v>
      </c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6"/>
      <c r="X67" s="256"/>
      <c r="Y67" s="256"/>
      <c r="Z67" s="256"/>
      <c r="AA67" s="256"/>
      <c r="AB67" s="256"/>
      <c r="AC67" s="256"/>
      <c r="AD67" s="256"/>
      <c r="AE67" s="256"/>
      <c r="AF67" s="256"/>
      <c r="AG67" s="256"/>
      <c r="AH67" s="256"/>
      <c r="AI67" s="256"/>
      <c r="AJ67" s="256"/>
      <c r="AK67" s="256"/>
      <c r="AL67" s="256"/>
      <c r="AM67" s="256"/>
      <c r="AN67" s="256"/>
      <c r="AO67" s="256"/>
      <c r="AP67" s="256"/>
      <c r="AQ67" s="256"/>
      <c r="AR67" s="256"/>
      <c r="AS67" s="256"/>
      <c r="AT67" s="256"/>
      <c r="AU67" s="256"/>
      <c r="AV67" s="256"/>
      <c r="AW67" s="256"/>
      <c r="AX67" s="256"/>
      <c r="AY67" s="256"/>
      <c r="AZ67" s="256"/>
      <c r="BA67" s="256"/>
      <c r="BB67" s="256"/>
      <c r="BC67" s="256"/>
      <c r="BD67" s="256"/>
      <c r="BE67" s="256"/>
      <c r="BF67" s="256"/>
      <c r="BG67" s="256"/>
      <c r="BH67" s="256"/>
      <c r="BI67" s="256"/>
      <c r="BJ67" s="256"/>
      <c r="BK67" s="256"/>
      <c r="BL67" s="256"/>
      <c r="BM67" s="256"/>
      <c r="BN67" s="256"/>
      <c r="BO67" s="256"/>
      <c r="BP67" s="256"/>
      <c r="BQ67" s="256"/>
      <c r="BR67" s="256"/>
      <c r="BS67" s="256"/>
      <c r="BT67" s="256"/>
      <c r="BU67" s="256"/>
    </row>
    <row r="68" spans="2:73" s="250" customFormat="1" ht="15">
      <c r="B68" s="256">
        <v>75183.28492716674</v>
      </c>
      <c r="C68" s="256">
        <f t="shared" si="4"/>
        <v>76874.90883802799</v>
      </c>
      <c r="D68" s="256"/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256"/>
      <c r="AA68" s="256"/>
      <c r="AB68" s="256"/>
      <c r="AC68" s="256"/>
      <c r="AD68" s="256"/>
      <c r="AE68" s="256"/>
      <c r="AF68" s="256"/>
      <c r="AG68" s="256"/>
      <c r="AH68" s="256"/>
      <c r="AI68" s="256"/>
      <c r="AJ68" s="256"/>
      <c r="AK68" s="256"/>
      <c r="AL68" s="256"/>
      <c r="AM68" s="256"/>
      <c r="AN68" s="256"/>
      <c r="AO68" s="256"/>
      <c r="AP68" s="256"/>
      <c r="AQ68" s="256"/>
      <c r="AR68" s="256"/>
      <c r="AS68" s="256"/>
      <c r="AT68" s="256"/>
      <c r="AU68" s="256"/>
      <c r="AV68" s="256"/>
      <c r="AW68" s="256"/>
      <c r="AX68" s="256"/>
      <c r="AY68" s="256"/>
      <c r="AZ68" s="256"/>
      <c r="BA68" s="256"/>
      <c r="BB68" s="256"/>
      <c r="BC68" s="256"/>
      <c r="BD68" s="256"/>
      <c r="BE68" s="256"/>
      <c r="BF68" s="256"/>
      <c r="BG68" s="256"/>
      <c r="BH68" s="256"/>
      <c r="BI68" s="256"/>
      <c r="BJ68" s="256"/>
      <c r="BK68" s="256"/>
      <c r="BL68" s="256"/>
      <c r="BM68" s="256"/>
      <c r="BN68" s="256"/>
      <c r="BO68" s="256"/>
      <c r="BP68" s="256"/>
      <c r="BQ68" s="256"/>
      <c r="BR68" s="256"/>
      <c r="BS68" s="256"/>
      <c r="BT68" s="256"/>
      <c r="BU68" s="256"/>
    </row>
    <row r="69" spans="2:73" s="258" customFormat="1" ht="15">
      <c r="B69" s="256">
        <v>76645.64398506556</v>
      </c>
      <c r="C69" s="256">
        <f t="shared" si="4"/>
        <v>78370.17097472952</v>
      </c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6"/>
      <c r="W69" s="256"/>
      <c r="X69" s="256"/>
      <c r="Y69" s="256"/>
      <c r="Z69" s="256"/>
      <c r="AA69" s="256"/>
      <c r="AB69" s="256"/>
      <c r="AC69" s="256"/>
      <c r="AD69" s="256"/>
      <c r="AE69" s="256"/>
      <c r="AF69" s="256"/>
      <c r="AG69" s="256"/>
      <c r="AH69" s="256"/>
      <c r="AI69" s="256"/>
      <c r="AJ69" s="256"/>
      <c r="AK69" s="256"/>
      <c r="AL69" s="256"/>
      <c r="AM69" s="256"/>
      <c r="AN69" s="256"/>
      <c r="AO69" s="256"/>
      <c r="AP69" s="256"/>
      <c r="AQ69" s="256"/>
      <c r="AR69" s="256"/>
      <c r="AS69" s="256"/>
      <c r="AT69" s="256"/>
      <c r="AU69" s="256"/>
      <c r="AV69" s="256"/>
      <c r="AW69" s="256"/>
      <c r="AX69" s="256"/>
      <c r="AY69" s="256"/>
      <c r="AZ69" s="256"/>
      <c r="BA69" s="256"/>
      <c r="BB69" s="256"/>
      <c r="BC69" s="256"/>
      <c r="BD69" s="256"/>
      <c r="BE69" s="256"/>
      <c r="BF69" s="256"/>
      <c r="BG69" s="256"/>
      <c r="BH69" s="256"/>
      <c r="BI69" s="256"/>
      <c r="BJ69" s="256"/>
      <c r="BK69" s="256"/>
      <c r="BL69" s="256"/>
      <c r="BM69" s="256"/>
      <c r="BN69" s="256"/>
      <c r="BO69" s="256"/>
      <c r="BP69" s="256"/>
      <c r="BQ69" s="256"/>
      <c r="BR69" s="256"/>
      <c r="BS69" s="256"/>
      <c r="BT69" s="256"/>
      <c r="BU69" s="256"/>
    </row>
    <row r="70" spans="2:73" s="254" customFormat="1" ht="15">
      <c r="B70" s="256"/>
      <c r="C70" s="256"/>
      <c r="D70" s="256"/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6"/>
      <c r="P70" s="256"/>
      <c r="Q70" s="256"/>
      <c r="R70" s="256"/>
      <c r="S70" s="256"/>
      <c r="T70" s="256"/>
      <c r="U70" s="256"/>
      <c r="V70" s="256"/>
      <c r="W70" s="256"/>
      <c r="X70" s="256"/>
      <c r="Y70" s="256"/>
      <c r="Z70" s="256"/>
      <c r="AA70" s="256"/>
      <c r="AB70" s="256"/>
      <c r="AC70" s="256"/>
      <c r="AD70" s="256"/>
      <c r="AE70" s="256"/>
      <c r="AF70" s="256"/>
      <c r="AG70" s="256"/>
      <c r="AH70" s="256"/>
      <c r="AI70" s="256"/>
      <c r="AJ70" s="256"/>
      <c r="AK70" s="256"/>
      <c r="AL70" s="256"/>
      <c r="AM70" s="256"/>
      <c r="AN70" s="256"/>
      <c r="AO70" s="256"/>
      <c r="AP70" s="256"/>
      <c r="AQ70" s="256"/>
      <c r="AR70" s="256"/>
      <c r="AS70" s="256"/>
      <c r="AT70" s="256"/>
      <c r="AU70" s="256"/>
      <c r="AV70" s="256"/>
      <c r="AW70" s="256"/>
      <c r="AX70" s="256"/>
      <c r="AY70" s="256"/>
      <c r="AZ70" s="256"/>
      <c r="BA70" s="256"/>
      <c r="BB70" s="256"/>
      <c r="BC70" s="256"/>
      <c r="BD70" s="256"/>
      <c r="BE70" s="256"/>
      <c r="BF70" s="256"/>
      <c r="BG70" s="256"/>
      <c r="BH70" s="256"/>
      <c r="BI70" s="256"/>
      <c r="BJ70" s="256"/>
      <c r="BK70" s="256"/>
      <c r="BL70" s="256"/>
      <c r="BM70" s="256"/>
      <c r="BN70" s="256"/>
      <c r="BO70" s="256"/>
      <c r="BP70" s="256"/>
      <c r="BQ70" s="256"/>
      <c r="BR70" s="256"/>
      <c r="BS70" s="256"/>
      <c r="BT70" s="256"/>
      <c r="BU70" s="256"/>
    </row>
    <row r="71" spans="1:73" s="260" customFormat="1" ht="15">
      <c r="A71" s="251" t="s">
        <v>70</v>
      </c>
      <c r="B71" s="259">
        <v>64293.89326978153</v>
      </c>
      <c r="C71" s="259">
        <f aca="true" t="shared" si="5" ref="C71:C78">IF(B71*C$2&lt;(C$3),B71+(C$3),B71*(1+C$2))</f>
        <v>65740.50586835161</v>
      </c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  <c r="AK71" s="259"/>
      <c r="AL71" s="259"/>
      <c r="AM71" s="259"/>
      <c r="AN71" s="259"/>
      <c r="AO71" s="259"/>
      <c r="AP71" s="259"/>
      <c r="AQ71" s="259"/>
      <c r="AR71" s="259"/>
      <c r="AS71" s="259"/>
      <c r="AT71" s="259"/>
      <c r="AU71" s="259"/>
      <c r="AV71" s="259"/>
      <c r="AW71" s="259"/>
      <c r="AX71" s="259"/>
      <c r="AY71" s="259"/>
      <c r="AZ71" s="259"/>
      <c r="BA71" s="259"/>
      <c r="BB71" s="259"/>
      <c r="BC71" s="259"/>
      <c r="BD71" s="259"/>
      <c r="BE71" s="259"/>
      <c r="BF71" s="259"/>
      <c r="BG71" s="259"/>
      <c r="BH71" s="259"/>
      <c r="BI71" s="259"/>
      <c r="BJ71" s="259"/>
      <c r="BK71" s="259"/>
      <c r="BL71" s="259"/>
      <c r="BM71" s="259"/>
      <c r="BN71" s="259"/>
      <c r="BO71" s="259"/>
      <c r="BP71" s="259"/>
      <c r="BQ71" s="259"/>
      <c r="BR71" s="259"/>
      <c r="BS71" s="259"/>
      <c r="BT71" s="259"/>
      <c r="BU71" s="259"/>
    </row>
    <row r="72" spans="1:73" s="250" customFormat="1" ht="15">
      <c r="A72" s="250" t="s">
        <v>24</v>
      </c>
      <c r="B72" s="256">
        <v>66564.63029860024</v>
      </c>
      <c r="C72" s="256">
        <f t="shared" si="5"/>
        <v>68062.33448031875</v>
      </c>
      <c r="D72" s="256"/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6"/>
      <c r="W72" s="256"/>
      <c r="X72" s="256"/>
      <c r="Y72" s="256"/>
      <c r="Z72" s="256"/>
      <c r="AA72" s="256"/>
      <c r="AB72" s="256"/>
      <c r="AC72" s="256"/>
      <c r="AD72" s="256"/>
      <c r="AE72" s="256"/>
      <c r="AF72" s="256"/>
      <c r="AG72" s="256"/>
      <c r="AH72" s="256"/>
      <c r="AI72" s="256"/>
      <c r="AJ72" s="256"/>
      <c r="AK72" s="256"/>
      <c r="AL72" s="256"/>
      <c r="AM72" s="256"/>
      <c r="AN72" s="256"/>
      <c r="AO72" s="256"/>
      <c r="AP72" s="256"/>
      <c r="AQ72" s="256"/>
      <c r="AR72" s="256"/>
      <c r="AS72" s="256"/>
      <c r="AT72" s="256"/>
      <c r="AU72" s="256"/>
      <c r="AV72" s="256"/>
      <c r="AW72" s="256"/>
      <c r="AX72" s="256"/>
      <c r="AY72" s="256"/>
      <c r="AZ72" s="256"/>
      <c r="BA72" s="256"/>
      <c r="BB72" s="256"/>
      <c r="BC72" s="256"/>
      <c r="BD72" s="256"/>
      <c r="BE72" s="256"/>
      <c r="BF72" s="256"/>
      <c r="BG72" s="256"/>
      <c r="BH72" s="256"/>
      <c r="BI72" s="256"/>
      <c r="BJ72" s="256"/>
      <c r="BK72" s="256"/>
      <c r="BL72" s="256"/>
      <c r="BM72" s="256"/>
      <c r="BN72" s="256"/>
      <c r="BO72" s="256"/>
      <c r="BP72" s="256"/>
      <c r="BQ72" s="256"/>
      <c r="BR72" s="256"/>
      <c r="BS72" s="256"/>
      <c r="BT72" s="256"/>
      <c r="BU72" s="256"/>
    </row>
    <row r="73" spans="2:73" s="250" customFormat="1" ht="15">
      <c r="B73" s="256">
        <v>68784.6369226955</v>
      </c>
      <c r="C73" s="256">
        <f t="shared" si="5"/>
        <v>70332.29125345615</v>
      </c>
      <c r="D73" s="256"/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6"/>
      <c r="X73" s="256"/>
      <c r="Y73" s="256"/>
      <c r="Z73" s="256"/>
      <c r="AA73" s="256"/>
      <c r="AB73" s="256"/>
      <c r="AC73" s="256"/>
      <c r="AD73" s="256"/>
      <c r="AE73" s="256"/>
      <c r="AF73" s="256"/>
      <c r="AG73" s="256"/>
      <c r="AH73" s="256"/>
      <c r="AI73" s="256"/>
      <c r="AJ73" s="256"/>
      <c r="AK73" s="256"/>
      <c r="AL73" s="256"/>
      <c r="AM73" s="256"/>
      <c r="AN73" s="256"/>
      <c r="AO73" s="256"/>
      <c r="AP73" s="256"/>
      <c r="AQ73" s="256"/>
      <c r="AR73" s="256"/>
      <c r="AS73" s="256"/>
      <c r="AT73" s="256"/>
      <c r="AU73" s="256"/>
      <c r="AV73" s="256"/>
      <c r="AW73" s="256"/>
      <c r="AX73" s="256"/>
      <c r="AY73" s="256"/>
      <c r="AZ73" s="256"/>
      <c r="BA73" s="256"/>
      <c r="BB73" s="256"/>
      <c r="BC73" s="256"/>
      <c r="BD73" s="256"/>
      <c r="BE73" s="256"/>
      <c r="BF73" s="256"/>
      <c r="BG73" s="256"/>
      <c r="BH73" s="256"/>
      <c r="BI73" s="256"/>
      <c r="BJ73" s="256"/>
      <c r="BK73" s="256"/>
      <c r="BL73" s="256"/>
      <c r="BM73" s="256"/>
      <c r="BN73" s="256"/>
      <c r="BO73" s="256"/>
      <c r="BP73" s="256"/>
      <c r="BQ73" s="256"/>
      <c r="BR73" s="256"/>
      <c r="BS73" s="256"/>
      <c r="BT73" s="256"/>
      <c r="BU73" s="256"/>
    </row>
    <row r="74" spans="2:73" s="250" customFormat="1" ht="15">
      <c r="B74" s="256">
        <v>70230.4534573149</v>
      </c>
      <c r="C74" s="256">
        <f t="shared" si="5"/>
        <v>71810.63866010448</v>
      </c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6"/>
      <c r="P74" s="256"/>
      <c r="Q74" s="256"/>
      <c r="R74" s="256"/>
      <c r="S74" s="256"/>
      <c r="T74" s="256"/>
      <c r="U74" s="256"/>
      <c r="V74" s="256"/>
      <c r="W74" s="256"/>
      <c r="X74" s="256"/>
      <c r="Y74" s="256"/>
      <c r="Z74" s="256"/>
      <c r="AA74" s="256"/>
      <c r="AB74" s="256"/>
      <c r="AC74" s="256"/>
      <c r="AD74" s="256"/>
      <c r="AE74" s="256"/>
      <c r="AF74" s="256"/>
      <c r="AG74" s="256"/>
      <c r="AH74" s="256"/>
      <c r="AI74" s="256"/>
      <c r="AJ74" s="256"/>
      <c r="AK74" s="256"/>
      <c r="AL74" s="256"/>
      <c r="AM74" s="256"/>
      <c r="AN74" s="256"/>
      <c r="AO74" s="256"/>
      <c r="AP74" s="256"/>
      <c r="AQ74" s="256"/>
      <c r="AR74" s="256"/>
      <c r="AS74" s="256"/>
      <c r="AT74" s="256"/>
      <c r="AU74" s="256"/>
      <c r="AV74" s="256"/>
      <c r="AW74" s="256"/>
      <c r="AX74" s="256"/>
      <c r="AY74" s="256"/>
      <c r="AZ74" s="256"/>
      <c r="BA74" s="256"/>
      <c r="BB74" s="256"/>
      <c r="BC74" s="256"/>
      <c r="BD74" s="256"/>
      <c r="BE74" s="256"/>
      <c r="BF74" s="256"/>
      <c r="BG74" s="256"/>
      <c r="BH74" s="256"/>
      <c r="BI74" s="256"/>
      <c r="BJ74" s="256"/>
      <c r="BK74" s="256"/>
      <c r="BL74" s="256"/>
      <c r="BM74" s="256"/>
      <c r="BN74" s="256"/>
      <c r="BO74" s="256"/>
      <c r="BP74" s="256"/>
      <c r="BQ74" s="256"/>
      <c r="BR74" s="256"/>
      <c r="BS74" s="256"/>
      <c r="BT74" s="256"/>
      <c r="BU74" s="256"/>
    </row>
    <row r="75" spans="2:73" s="250" customFormat="1" ht="15">
      <c r="B75" s="256">
        <v>71593.55737553733</v>
      </c>
      <c r="C75" s="256">
        <f t="shared" si="5"/>
        <v>73204.41241648693</v>
      </c>
      <c r="D75" s="256"/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56"/>
      <c r="W75" s="256"/>
      <c r="X75" s="256"/>
      <c r="Y75" s="256"/>
      <c r="Z75" s="256"/>
      <c r="AA75" s="256"/>
      <c r="AB75" s="256"/>
      <c r="AC75" s="256"/>
      <c r="AD75" s="256"/>
      <c r="AE75" s="256"/>
      <c r="AF75" s="256"/>
      <c r="AG75" s="256"/>
      <c r="AH75" s="256"/>
      <c r="AI75" s="256"/>
      <c r="AJ75" s="256"/>
      <c r="AK75" s="256"/>
      <c r="AL75" s="256"/>
      <c r="AM75" s="256"/>
      <c r="AN75" s="256"/>
      <c r="AO75" s="256"/>
      <c r="AP75" s="256"/>
      <c r="AQ75" s="256"/>
      <c r="AR75" s="256"/>
      <c r="AS75" s="256"/>
      <c r="AT75" s="256"/>
      <c r="AU75" s="256"/>
      <c r="AV75" s="256"/>
      <c r="AW75" s="256"/>
      <c r="AX75" s="256"/>
      <c r="AY75" s="256"/>
      <c r="AZ75" s="256"/>
      <c r="BA75" s="256"/>
      <c r="BB75" s="256"/>
      <c r="BC75" s="256"/>
      <c r="BD75" s="256"/>
      <c r="BE75" s="256"/>
      <c r="BF75" s="256"/>
      <c r="BG75" s="256"/>
      <c r="BH75" s="256"/>
      <c r="BI75" s="256"/>
      <c r="BJ75" s="256"/>
      <c r="BK75" s="256"/>
      <c r="BL75" s="256"/>
      <c r="BM75" s="256"/>
      <c r="BN75" s="256"/>
      <c r="BO75" s="256"/>
      <c r="BP75" s="256"/>
      <c r="BQ75" s="256"/>
      <c r="BR75" s="256"/>
      <c r="BS75" s="256"/>
      <c r="BT75" s="256"/>
      <c r="BU75" s="256"/>
    </row>
    <row r="76" spans="2:73" s="250" customFormat="1" ht="15">
      <c r="B76" s="256">
        <v>72985.33500077736</v>
      </c>
      <c r="C76" s="256">
        <f t="shared" si="5"/>
        <v>74627.50503829484</v>
      </c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6"/>
      <c r="W76" s="256"/>
      <c r="X76" s="256"/>
      <c r="Y76" s="256"/>
      <c r="Z76" s="256"/>
      <c r="AA76" s="256"/>
      <c r="AB76" s="256"/>
      <c r="AC76" s="256"/>
      <c r="AD76" s="256"/>
      <c r="AE76" s="256"/>
      <c r="AF76" s="256"/>
      <c r="AG76" s="256"/>
      <c r="AH76" s="256"/>
      <c r="AI76" s="256"/>
      <c r="AJ76" s="256"/>
      <c r="AK76" s="256"/>
      <c r="AL76" s="256"/>
      <c r="AM76" s="256"/>
      <c r="AN76" s="256"/>
      <c r="AO76" s="256"/>
      <c r="AP76" s="256"/>
      <c r="AQ76" s="256"/>
      <c r="AR76" s="256"/>
      <c r="AS76" s="256"/>
      <c r="AT76" s="256"/>
      <c r="AU76" s="256"/>
      <c r="AV76" s="256"/>
      <c r="AW76" s="256"/>
      <c r="AX76" s="256"/>
      <c r="AY76" s="256"/>
      <c r="AZ76" s="256"/>
      <c r="BA76" s="256"/>
      <c r="BB76" s="256"/>
      <c r="BC76" s="256"/>
      <c r="BD76" s="256"/>
      <c r="BE76" s="256"/>
      <c r="BF76" s="256"/>
      <c r="BG76" s="256"/>
      <c r="BH76" s="256"/>
      <c r="BI76" s="256"/>
      <c r="BJ76" s="256"/>
      <c r="BK76" s="256"/>
      <c r="BL76" s="256"/>
      <c r="BM76" s="256"/>
      <c r="BN76" s="256"/>
      <c r="BO76" s="256"/>
      <c r="BP76" s="256"/>
      <c r="BQ76" s="256"/>
      <c r="BR76" s="256"/>
      <c r="BS76" s="256"/>
      <c r="BT76" s="256"/>
      <c r="BU76" s="256"/>
    </row>
    <row r="77" spans="2:73" s="250" customFormat="1" ht="15">
      <c r="B77" s="256">
        <v>74404.68349814972</v>
      </c>
      <c r="C77" s="256">
        <f t="shared" si="5"/>
        <v>76078.78887685809</v>
      </c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6"/>
      <c r="P77" s="256"/>
      <c r="Q77" s="256"/>
      <c r="R77" s="256"/>
      <c r="S77" s="256"/>
      <c r="T77" s="256"/>
      <c r="U77" s="256"/>
      <c r="V77" s="256"/>
      <c r="W77" s="256"/>
      <c r="X77" s="256"/>
      <c r="Y77" s="256"/>
      <c r="Z77" s="256"/>
      <c r="AA77" s="256"/>
      <c r="AB77" s="256"/>
      <c r="AC77" s="256"/>
      <c r="AD77" s="256"/>
      <c r="AE77" s="256"/>
      <c r="AF77" s="256"/>
      <c r="AG77" s="256"/>
      <c r="AH77" s="256"/>
      <c r="AI77" s="256"/>
      <c r="AJ77" s="256"/>
      <c r="AK77" s="256"/>
      <c r="AL77" s="256"/>
      <c r="AM77" s="256"/>
      <c r="AN77" s="256"/>
      <c r="AO77" s="256"/>
      <c r="AP77" s="256"/>
      <c r="AQ77" s="256"/>
      <c r="AR77" s="256"/>
      <c r="AS77" s="256"/>
      <c r="AT77" s="256"/>
      <c r="AU77" s="256"/>
      <c r="AV77" s="256"/>
      <c r="AW77" s="256"/>
      <c r="AX77" s="256"/>
      <c r="AY77" s="256"/>
      <c r="AZ77" s="256"/>
      <c r="BA77" s="256"/>
      <c r="BB77" s="256"/>
      <c r="BC77" s="256"/>
      <c r="BD77" s="256"/>
      <c r="BE77" s="256"/>
      <c r="BF77" s="256"/>
      <c r="BG77" s="256"/>
      <c r="BH77" s="256"/>
      <c r="BI77" s="256"/>
      <c r="BJ77" s="256"/>
      <c r="BK77" s="256"/>
      <c r="BL77" s="256"/>
      <c r="BM77" s="256"/>
      <c r="BN77" s="256"/>
      <c r="BO77" s="256"/>
      <c r="BP77" s="256"/>
      <c r="BQ77" s="256"/>
      <c r="BR77" s="256"/>
      <c r="BS77" s="256"/>
      <c r="BT77" s="256"/>
      <c r="BU77" s="256"/>
    </row>
    <row r="78" spans="2:73" s="250" customFormat="1" ht="15">
      <c r="B78" s="256">
        <v>75852.70570253974</v>
      </c>
      <c r="C78" s="256">
        <f t="shared" si="5"/>
        <v>77559.39158084687</v>
      </c>
      <c r="D78" s="256"/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256"/>
      <c r="R78" s="256"/>
      <c r="S78" s="256"/>
      <c r="T78" s="256"/>
      <c r="U78" s="256"/>
      <c r="V78" s="256"/>
      <c r="W78" s="256"/>
      <c r="X78" s="256"/>
      <c r="Y78" s="256"/>
      <c r="Z78" s="256"/>
      <c r="AA78" s="256"/>
      <c r="AB78" s="256"/>
      <c r="AC78" s="256"/>
      <c r="AD78" s="256"/>
      <c r="AE78" s="256"/>
      <c r="AF78" s="256"/>
      <c r="AG78" s="256"/>
      <c r="AH78" s="256"/>
      <c r="AI78" s="256"/>
      <c r="AJ78" s="256"/>
      <c r="AK78" s="256"/>
      <c r="AL78" s="256"/>
      <c r="AM78" s="256"/>
      <c r="AN78" s="256"/>
      <c r="AO78" s="256"/>
      <c r="AP78" s="256"/>
      <c r="AQ78" s="256"/>
      <c r="AR78" s="256"/>
      <c r="AS78" s="256"/>
      <c r="AT78" s="256"/>
      <c r="AU78" s="256"/>
      <c r="AV78" s="256"/>
      <c r="AW78" s="256"/>
      <c r="AX78" s="256"/>
      <c r="AY78" s="256"/>
      <c r="AZ78" s="256"/>
      <c r="BA78" s="256"/>
      <c r="BB78" s="256"/>
      <c r="BC78" s="256"/>
      <c r="BD78" s="256"/>
      <c r="BE78" s="256"/>
      <c r="BF78" s="256"/>
      <c r="BG78" s="256"/>
      <c r="BH78" s="256"/>
      <c r="BI78" s="256"/>
      <c r="BJ78" s="256"/>
      <c r="BK78" s="256"/>
      <c r="BL78" s="256"/>
      <c r="BM78" s="256"/>
      <c r="BN78" s="256"/>
      <c r="BO78" s="256"/>
      <c r="BP78" s="256"/>
      <c r="BQ78" s="256"/>
      <c r="BR78" s="256"/>
      <c r="BS78" s="256"/>
      <c r="BT78" s="256"/>
      <c r="BU78" s="256"/>
    </row>
    <row r="79" spans="2:73" s="250" customFormat="1" ht="15">
      <c r="B79" s="256">
        <v>77328.29877906205</v>
      </c>
      <c r="C79" s="256">
        <v>77878.83950795894</v>
      </c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6"/>
      <c r="P79" s="256"/>
      <c r="Q79" s="256"/>
      <c r="R79" s="256"/>
      <c r="S79" s="256"/>
      <c r="T79" s="256"/>
      <c r="U79" s="256"/>
      <c r="V79" s="256"/>
      <c r="W79" s="256"/>
      <c r="X79" s="256"/>
      <c r="Y79" s="256"/>
      <c r="Z79" s="256"/>
      <c r="AA79" s="256"/>
      <c r="AB79" s="256"/>
      <c r="AC79" s="256"/>
      <c r="AD79" s="256"/>
      <c r="AE79" s="256"/>
      <c r="AF79" s="256"/>
      <c r="AG79" s="256"/>
      <c r="AH79" s="256"/>
      <c r="AI79" s="256"/>
      <c r="AJ79" s="256"/>
      <c r="AK79" s="256"/>
      <c r="AL79" s="256"/>
      <c r="AM79" s="256"/>
      <c r="AN79" s="256"/>
      <c r="AO79" s="256"/>
      <c r="AP79" s="256"/>
      <c r="AQ79" s="256"/>
      <c r="AR79" s="256"/>
      <c r="AS79" s="256"/>
      <c r="AT79" s="256"/>
      <c r="AU79" s="256"/>
      <c r="AV79" s="256"/>
      <c r="AW79" s="256"/>
      <c r="AX79" s="256"/>
      <c r="AY79" s="256"/>
      <c r="AZ79" s="256"/>
      <c r="BA79" s="256"/>
      <c r="BB79" s="256"/>
      <c r="BC79" s="256"/>
      <c r="BD79" s="256"/>
      <c r="BE79" s="256"/>
      <c r="BF79" s="256"/>
      <c r="BG79" s="256"/>
      <c r="BH79" s="256"/>
      <c r="BI79" s="256"/>
      <c r="BJ79" s="256"/>
      <c r="BK79" s="256"/>
      <c r="BL79" s="256"/>
      <c r="BM79" s="256"/>
      <c r="BN79" s="256"/>
      <c r="BO79" s="256"/>
      <c r="BP79" s="256"/>
      <c r="BQ79" s="256"/>
      <c r="BR79" s="256"/>
      <c r="BS79" s="256"/>
      <c r="BT79" s="256"/>
      <c r="BU79" s="256"/>
    </row>
    <row r="80" s="250" customFormat="1" ht="15">
      <c r="C80" s="256"/>
    </row>
    <row r="81" s="250" customFormat="1" ht="31.5">
      <c r="A81" s="405" t="s">
        <v>23</v>
      </c>
    </row>
    <row r="82" s="250" customFormat="1" ht="15">
      <c r="A82" s="252" t="s">
        <v>25</v>
      </c>
    </row>
    <row r="83" s="269" customFormat="1" ht="16.5" thickBot="1"/>
    <row r="84" s="255" customFormat="1" ht="16.5" thickTop="1"/>
    <row r="97" ht="15">
      <c r="A97" s="11"/>
    </row>
    <row r="98" ht="16.5" thickBot="1">
      <c r="A98" s="190" t="s">
        <v>259</v>
      </c>
    </row>
    <row r="99" ht="16.5" thickTop="1">
      <c r="A99" s="11"/>
    </row>
  </sheetData>
  <hyperlinks>
    <hyperlink ref="A98" location="'Table of Contents'!A1" display="Link to Table of Contents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-0.24997000396251678"/>
    <pageSetUpPr fitToPage="1"/>
  </sheetPr>
  <dimension ref="A1:BU101"/>
  <sheetViews>
    <sheetView workbookViewId="0" topLeftCell="A1">
      <pane ySplit="1" topLeftCell="A2" activePane="bottomLeft" state="frozen"/>
      <selection pane="bottomLeft" activeCell="A2" sqref="A2"/>
    </sheetView>
  </sheetViews>
  <sheetFormatPr defaultColWidth="8.88671875" defaultRowHeight="15"/>
  <cols>
    <col min="1" max="1" width="40.99609375" style="6" customWidth="1"/>
    <col min="2" max="73" width="12.4453125" style="25" customWidth="1"/>
    <col min="74" max="16384" width="8.88671875" style="6" customWidth="1"/>
  </cols>
  <sheetData>
    <row r="1" spans="1:73" s="115" customFormat="1" ht="32.25" thickBot="1">
      <c r="A1" s="144" t="s">
        <v>292</v>
      </c>
      <c r="B1" s="116">
        <v>45200</v>
      </c>
      <c r="C1" s="116">
        <v>45292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</row>
    <row r="2" spans="1:73" s="267" customFormat="1" ht="15">
      <c r="A2" s="265" t="s">
        <v>306</v>
      </c>
      <c r="B2" s="266">
        <v>0.015</v>
      </c>
      <c r="C2" s="266">
        <v>0.0225</v>
      </c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</row>
    <row r="3" spans="1:3" s="268" customFormat="1" ht="16.5" thickBot="1">
      <c r="A3" s="188" t="s">
        <v>305</v>
      </c>
      <c r="B3" s="268">
        <v>750</v>
      </c>
      <c r="C3" s="268">
        <v>1125</v>
      </c>
    </row>
    <row r="4" ht="31.5">
      <c r="A4" s="117" t="s">
        <v>106</v>
      </c>
    </row>
    <row r="5" ht="15">
      <c r="A5" s="119"/>
    </row>
    <row r="6" spans="1:73" ht="15">
      <c r="A6" s="43" t="s">
        <v>68</v>
      </c>
      <c r="B6" s="96">
        <v>38499.67447520339</v>
      </c>
      <c r="C6" s="96">
        <f aca="true" t="shared" si="0" ref="C6:C12">IF(B6*C$2&lt;(C$3),B6+(C$3),B6*(1+C$2))</f>
        <v>39624.67447520339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</row>
    <row r="7" spans="2:73" ht="15">
      <c r="B7" s="96">
        <v>39531.78327922688</v>
      </c>
      <c r="C7" s="96">
        <f t="shared" si="0"/>
        <v>40656.78327922688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</row>
    <row r="8" spans="2:73" ht="15">
      <c r="B8" s="96">
        <v>40594.780788427546</v>
      </c>
      <c r="C8" s="96">
        <f t="shared" si="0"/>
        <v>41719.780788427546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</row>
    <row r="9" spans="2:73" ht="15">
      <c r="B9" s="96">
        <v>41690.797258334824</v>
      </c>
      <c r="C9" s="96">
        <f t="shared" si="0"/>
        <v>42815.797258334824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</row>
    <row r="10" spans="2:73" ht="15">
      <c r="B10" s="96">
        <v>42817.7024334193</v>
      </c>
      <c r="C10" s="96">
        <f t="shared" si="0"/>
        <v>43942.7024334193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</row>
    <row r="11" spans="2:73" ht="15">
      <c r="B11" s="96">
        <v>43887.09070920833</v>
      </c>
      <c r="C11" s="96">
        <f t="shared" si="0"/>
        <v>45012.09070920833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</row>
    <row r="12" spans="2:73" ht="15">
      <c r="B12" s="96">
        <v>46424.225044795494</v>
      </c>
      <c r="C12" s="96">
        <f t="shared" si="0"/>
        <v>47549.225044795494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</row>
    <row r="13" spans="1:73" ht="15">
      <c r="A13" s="120"/>
      <c r="B13" s="96">
        <v>49114.73777850377</v>
      </c>
      <c r="C13" s="96">
        <f>IF(B13*C$2&lt;(C$3),B13+(C$3),B13*(1+C$2))</f>
        <v>50239.73777850377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</row>
    <row r="14" spans="1:73" ht="15">
      <c r="A14" s="6" t="s">
        <v>69</v>
      </c>
      <c r="B14" s="96">
        <v>51076.19814454771</v>
      </c>
      <c r="C14" s="96">
        <f>IF(B14*C$2&lt;(C$3),B14+(C$3),B14*(1+C$2))</f>
        <v>52225.41260280003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</row>
    <row r="15" spans="2:73" ht="1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</row>
    <row r="16" spans="1:73" ht="15">
      <c r="A16" s="43" t="s">
        <v>313</v>
      </c>
      <c r="B16" s="96">
        <v>35428.61623584031</v>
      </c>
      <c r="C16" s="96">
        <f aca="true" t="shared" si="1" ref="C16:C26">IF(B16*C$2&lt;(C$3),B16+(C$3),B16*(1+C$2))</f>
        <v>36553.61623584031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</row>
    <row r="17" spans="2:73" ht="15">
      <c r="B17" s="96">
        <v>37175.54372745616</v>
      </c>
      <c r="C17" s="96">
        <f t="shared" si="1"/>
        <v>38300.54372745616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</row>
    <row r="18" spans="2:73" ht="15">
      <c r="B18" s="96">
        <v>38499.67447520339</v>
      </c>
      <c r="C18" s="96">
        <f t="shared" si="1"/>
        <v>39624.67447520339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</row>
    <row r="19" spans="2:73" ht="15">
      <c r="B19" s="96">
        <v>39531.78327922688</v>
      </c>
      <c r="C19" s="96">
        <f t="shared" si="1"/>
        <v>40656.78327922688</v>
      </c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</row>
    <row r="20" spans="2:73" ht="15">
      <c r="B20" s="96">
        <v>40594.780788427546</v>
      </c>
      <c r="C20" s="96">
        <f t="shared" si="1"/>
        <v>41719.780788427546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</row>
    <row r="21" spans="2:73" ht="15">
      <c r="B21" s="96">
        <v>41690.797258334824</v>
      </c>
      <c r="C21" s="96">
        <f t="shared" si="1"/>
        <v>42815.797258334824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</row>
    <row r="22" spans="2:73" ht="15">
      <c r="B22" s="96">
        <v>42817.7024334193</v>
      </c>
      <c r="C22" s="96">
        <f t="shared" si="1"/>
        <v>43942.7024334193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</row>
    <row r="23" spans="2:73" ht="15">
      <c r="B23" s="96">
        <v>43887.09070920833</v>
      </c>
      <c r="C23" s="96">
        <f t="shared" si="1"/>
        <v>45012.09070920833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</row>
    <row r="24" spans="2:73" ht="15">
      <c r="B24" s="96">
        <v>46424.225044795494</v>
      </c>
      <c r="C24" s="96">
        <f t="shared" si="1"/>
        <v>47549.225044795494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</row>
    <row r="25" spans="2:73" ht="15">
      <c r="B25" s="96">
        <v>49114.73777850377</v>
      </c>
      <c r="C25" s="96">
        <f t="shared" si="1"/>
        <v>50239.73777850377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</row>
    <row r="26" spans="1:73" ht="15">
      <c r="A26" s="6" t="s">
        <v>69</v>
      </c>
      <c r="B26" s="96">
        <v>51076.19814454771</v>
      </c>
      <c r="C26" s="96">
        <f t="shared" si="1"/>
        <v>52225.41260280003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</row>
    <row r="27" spans="2:73" ht="15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</row>
    <row r="28" spans="1:73" s="159" customFormat="1" ht="15">
      <c r="A28" s="53" t="s">
        <v>97</v>
      </c>
      <c r="B28" s="76">
        <v>41312.67690185563</v>
      </c>
      <c r="C28" s="76">
        <f aca="true" t="shared" si="2" ref="C28:C42">IF(B28*C$2&lt;(C$3),B28+(C$3),B28*(1+C$2))</f>
        <v>42437.67690185563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</row>
    <row r="29" spans="1:73" ht="15">
      <c r="A29" s="43" t="s">
        <v>26</v>
      </c>
      <c r="B29" s="96">
        <v>42431.06105482226</v>
      </c>
      <c r="C29" s="96">
        <f t="shared" si="2"/>
        <v>43556.06105482226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</row>
    <row r="30" spans="1:73" ht="15">
      <c r="A30" s="44"/>
      <c r="B30" s="96">
        <v>43487.667797434544</v>
      </c>
      <c r="C30" s="96">
        <f t="shared" si="2"/>
        <v>44612.667797434544</v>
      </c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</row>
    <row r="31" spans="1:73" ht="15">
      <c r="A31" s="44"/>
      <c r="B31" s="96">
        <v>45994.97855560925</v>
      </c>
      <c r="C31" s="96">
        <f t="shared" si="2"/>
        <v>47119.97855560925</v>
      </c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</row>
    <row r="32" spans="1:73" ht="15">
      <c r="A32" s="44"/>
      <c r="B32" s="96">
        <v>48708.92410014159</v>
      </c>
      <c r="C32" s="96">
        <f t="shared" si="2"/>
        <v>49833.92410014159</v>
      </c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</row>
    <row r="33" spans="1:73" ht="15">
      <c r="A33" s="44"/>
      <c r="B33" s="96">
        <v>50652.78227077406</v>
      </c>
      <c r="C33" s="96">
        <f t="shared" si="2"/>
        <v>51792.46987186648</v>
      </c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</row>
    <row r="34" spans="1:73" ht="15">
      <c r="A34" s="44"/>
      <c r="B34" s="96">
        <v>52712.92637529293</v>
      </c>
      <c r="C34" s="96">
        <f t="shared" si="2"/>
        <v>53898.96721873702</v>
      </c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</row>
    <row r="35" spans="1:73" ht="15">
      <c r="A35" s="44"/>
      <c r="B35" s="96">
        <v>54749.34920803733</v>
      </c>
      <c r="C35" s="96">
        <f t="shared" si="2"/>
        <v>55981.209565218174</v>
      </c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</row>
    <row r="36" spans="1:73" ht="15">
      <c r="A36" s="44"/>
      <c r="B36" s="96">
        <v>56815.32273801299</v>
      </c>
      <c r="C36" s="96">
        <f t="shared" si="2"/>
        <v>58093.66749961828</v>
      </c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</row>
    <row r="37" spans="1:73" ht="15">
      <c r="A37" s="44"/>
      <c r="B37" s="96">
        <v>59426.83574638732</v>
      </c>
      <c r="C37" s="96">
        <f t="shared" si="2"/>
        <v>60763.93955068103</v>
      </c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</row>
    <row r="38" spans="1:73" ht="15">
      <c r="A38" s="44"/>
      <c r="B38" s="96">
        <v>61505.67950516504</v>
      </c>
      <c r="C38" s="96">
        <f t="shared" si="2"/>
        <v>62889.55729403125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</row>
    <row r="39" spans="1:73" ht="15">
      <c r="A39" s="44"/>
      <c r="B39" s="96">
        <v>63755.46267116317</v>
      </c>
      <c r="C39" s="96">
        <f t="shared" si="2"/>
        <v>65189.96058126434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</row>
    <row r="40" spans="1:73" ht="15">
      <c r="A40" s="44"/>
      <c r="B40" s="96">
        <v>66006.34867204665</v>
      </c>
      <c r="C40" s="96">
        <f t="shared" si="2"/>
        <v>67491.4915171677</v>
      </c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</row>
    <row r="41" spans="1:73" ht="15">
      <c r="A41" s="44"/>
      <c r="B41" s="96">
        <v>68199.88725889486</v>
      </c>
      <c r="C41" s="96">
        <f t="shared" si="2"/>
        <v>69734.38472221998</v>
      </c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</row>
    <row r="42" spans="1:73" ht="31.5">
      <c r="A42" s="121" t="s">
        <v>22</v>
      </c>
      <c r="B42" s="96">
        <v>69634.6754446613</v>
      </c>
      <c r="C42" s="96">
        <f t="shared" si="2"/>
        <v>71201.45564216618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</row>
    <row r="43" ht="31.5">
      <c r="A43" s="146" t="s">
        <v>23</v>
      </c>
    </row>
    <row r="44" ht="15">
      <c r="A44" s="146"/>
    </row>
    <row r="45" spans="1:73" s="159" customFormat="1" ht="15">
      <c r="A45" s="53" t="s">
        <v>97</v>
      </c>
      <c r="B45" s="76">
        <v>41690.797258334824</v>
      </c>
      <c r="C45" s="76">
        <f aca="true" t="shared" si="3" ref="C45:C59">IF(B45*C$2&lt;(C$3),B45+(C$3),B45*(1+C$2))</f>
        <v>42815.797258334824</v>
      </c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</row>
    <row r="46" spans="1:73" ht="15">
      <c r="A46" s="43" t="s">
        <v>24</v>
      </c>
      <c r="B46" s="96">
        <v>42817.7024334193</v>
      </c>
      <c r="C46" s="96">
        <f t="shared" si="3"/>
        <v>43942.7024334193</v>
      </c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</row>
    <row r="47" spans="1:73" ht="15">
      <c r="A47" s="44"/>
      <c r="B47" s="96">
        <v>43887.09070920833</v>
      </c>
      <c r="C47" s="96">
        <f t="shared" si="3"/>
        <v>45012.09070920833</v>
      </c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</row>
    <row r="48" spans="1:73" ht="15">
      <c r="A48" s="44"/>
      <c r="B48" s="96">
        <v>46424.225044795494</v>
      </c>
      <c r="C48" s="96">
        <f t="shared" si="3"/>
        <v>47549.225044795494</v>
      </c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</row>
    <row r="49" spans="1:73" ht="15">
      <c r="A49" s="44"/>
      <c r="B49" s="96">
        <v>49114.73777850377</v>
      </c>
      <c r="C49" s="96">
        <f t="shared" si="3"/>
        <v>50239.73777850377</v>
      </c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</row>
    <row r="50" spans="1:73" ht="15">
      <c r="A50" s="44"/>
      <c r="B50" s="96">
        <v>51076.19814454771</v>
      </c>
      <c r="C50" s="96">
        <f t="shared" si="3"/>
        <v>52225.41260280003</v>
      </c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</row>
    <row r="51" spans="1:73" ht="15">
      <c r="A51" s="44"/>
      <c r="B51" s="96">
        <v>53151.87649795418</v>
      </c>
      <c r="C51" s="96">
        <f t="shared" si="3"/>
        <v>54347.79371915815</v>
      </c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</row>
    <row r="52" spans="1:73" ht="15">
      <c r="A52" s="44"/>
      <c r="B52" s="96">
        <v>55223.93199853488</v>
      </c>
      <c r="C52" s="96">
        <f t="shared" si="3"/>
        <v>56466.47046850191</v>
      </c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</row>
    <row r="53" spans="1:73" ht="15">
      <c r="A53" s="44"/>
      <c r="B53" s="96">
        <v>57311.59843639493</v>
      </c>
      <c r="C53" s="96">
        <f t="shared" si="3"/>
        <v>58601.10940121381</v>
      </c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</row>
    <row r="54" spans="1:73" ht="15">
      <c r="A54" s="44"/>
      <c r="B54" s="96">
        <v>59944.06530758984</v>
      </c>
      <c r="C54" s="96">
        <f t="shared" si="3"/>
        <v>61292.806777010606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</row>
    <row r="55" spans="1:73" ht="15">
      <c r="A55" s="44"/>
      <c r="B55" s="96">
        <v>62041.65725941754</v>
      </c>
      <c r="C55" s="96">
        <f t="shared" si="3"/>
        <v>63437.59454775443</v>
      </c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</row>
    <row r="56" spans="1:73" ht="15">
      <c r="A56" s="44"/>
      <c r="B56" s="96">
        <v>64315.702792892145</v>
      </c>
      <c r="C56" s="96">
        <f t="shared" si="3"/>
        <v>65762.80610573222</v>
      </c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</row>
    <row r="57" spans="1:73" ht="15">
      <c r="A57" s="44"/>
      <c r="B57" s="96">
        <v>66586.43982171087</v>
      </c>
      <c r="C57" s="96">
        <f t="shared" si="3"/>
        <v>68084.63471769936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</row>
    <row r="58" spans="1:73" ht="15">
      <c r="A58" s="44"/>
      <c r="B58" s="96">
        <v>68806.44644580611</v>
      </c>
      <c r="C58" s="96">
        <f t="shared" si="3"/>
        <v>70354.59149083674</v>
      </c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</row>
    <row r="59" spans="1:73" ht="31.5">
      <c r="A59" s="121" t="s">
        <v>22</v>
      </c>
      <c r="B59" s="96">
        <v>70252.26298042553</v>
      </c>
      <c r="C59" s="96">
        <f t="shared" si="3"/>
        <v>71832.9388974851</v>
      </c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</row>
    <row r="60" ht="31.5">
      <c r="A60" s="146" t="s">
        <v>25</v>
      </c>
    </row>
    <row r="61" spans="1:73" s="100" customFormat="1" ht="15">
      <c r="A61" s="145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</row>
    <row r="62" spans="1:73" ht="15">
      <c r="A62" s="120" t="s">
        <v>70</v>
      </c>
      <c r="B62" s="96">
        <v>63755.46267116317</v>
      </c>
      <c r="C62" s="96">
        <f aca="true" t="shared" si="4" ref="C62:C80">IF(B62*C$2&lt;(C$3),B62+(C$3),B62*(1+C$2))</f>
        <v>65189.96058126434</v>
      </c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</row>
    <row r="63" spans="1:73" ht="15">
      <c r="A63" s="6" t="s">
        <v>26</v>
      </c>
      <c r="B63" s="96">
        <v>66006.34867204665</v>
      </c>
      <c r="C63" s="96">
        <f t="shared" si="4"/>
        <v>67491.4915171677</v>
      </c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</row>
    <row r="64" spans="2:73" ht="15">
      <c r="B64" s="96">
        <v>68199.88725889486</v>
      </c>
      <c r="C64" s="96">
        <f t="shared" si="4"/>
        <v>69734.38472221998</v>
      </c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</row>
    <row r="65" spans="2:73" ht="15">
      <c r="B65" s="96">
        <v>69634.6754446613</v>
      </c>
      <c r="C65" s="96">
        <f t="shared" si="4"/>
        <v>71201.45564216618</v>
      </c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</row>
    <row r="66" spans="2:73" ht="15">
      <c r="B66" s="96">
        <v>70985.64817914553</v>
      </c>
      <c r="C66" s="96">
        <f t="shared" si="4"/>
        <v>72582.8252631763</v>
      </c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</row>
    <row r="67" spans="2:73" ht="15">
      <c r="B67" s="96">
        <v>72364.19178576201</v>
      </c>
      <c r="C67" s="96">
        <f t="shared" si="4"/>
        <v>73992.38610094166</v>
      </c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</row>
    <row r="68" spans="2:73" ht="15">
      <c r="B68" s="96">
        <v>73770.30626451087</v>
      </c>
      <c r="C68" s="96">
        <f t="shared" si="4"/>
        <v>75430.13815546237</v>
      </c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</row>
    <row r="69" spans="2:73" ht="15">
      <c r="B69" s="96">
        <v>75205.09445027736</v>
      </c>
      <c r="C69" s="96">
        <f t="shared" si="4"/>
        <v>76897.2090754086</v>
      </c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</row>
    <row r="70" spans="2:73" ht="15">
      <c r="B70" s="270">
        <v>76667.45350817611</v>
      </c>
      <c r="C70" s="270">
        <f t="shared" si="4"/>
        <v>78392.47121211007</v>
      </c>
      <c r="D70" s="270"/>
      <c r="E70" s="270"/>
      <c r="F70" s="270"/>
      <c r="G70" s="270"/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0"/>
      <c r="AN70" s="270"/>
      <c r="AO70" s="270"/>
      <c r="AP70" s="270"/>
      <c r="AQ70" s="270"/>
      <c r="AR70" s="270"/>
      <c r="AS70" s="270"/>
      <c r="AT70" s="270"/>
      <c r="AU70" s="270"/>
      <c r="AV70" s="270"/>
      <c r="AW70" s="270"/>
      <c r="AX70" s="270"/>
      <c r="AY70" s="270"/>
      <c r="AZ70" s="270"/>
      <c r="BA70" s="270"/>
      <c r="BB70" s="270"/>
      <c r="BC70" s="270"/>
      <c r="BD70" s="270"/>
      <c r="BE70" s="270"/>
      <c r="BF70" s="270"/>
      <c r="BG70" s="270"/>
      <c r="BH70" s="270"/>
      <c r="BI70" s="270"/>
      <c r="BJ70" s="270"/>
      <c r="BK70" s="270"/>
      <c r="BL70" s="270"/>
      <c r="BM70" s="270"/>
      <c r="BN70" s="270"/>
      <c r="BO70" s="270"/>
      <c r="BP70" s="270"/>
      <c r="BQ70" s="270"/>
      <c r="BR70" s="270"/>
      <c r="BS70" s="270"/>
      <c r="BT70" s="270"/>
      <c r="BU70" s="270"/>
    </row>
    <row r="71" spans="2:73" s="100" customFormat="1" ht="15">
      <c r="B71" s="261"/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  <c r="Y71" s="261"/>
      <c r="Z71" s="261"/>
      <c r="AA71" s="261"/>
      <c r="AB71" s="261"/>
      <c r="AC71" s="261"/>
      <c r="AD71" s="261"/>
      <c r="AE71" s="261"/>
      <c r="AF71" s="261"/>
      <c r="AG71" s="261"/>
      <c r="AH71" s="261"/>
      <c r="AI71" s="261"/>
      <c r="AJ71" s="261"/>
      <c r="AK71" s="261"/>
      <c r="AL71" s="261"/>
      <c r="AM71" s="261"/>
      <c r="AN71" s="261"/>
      <c r="AO71" s="261"/>
      <c r="AP71" s="261"/>
      <c r="AQ71" s="261"/>
      <c r="AR71" s="261"/>
      <c r="AS71" s="261"/>
      <c r="AT71" s="261"/>
      <c r="AU71" s="261"/>
      <c r="AV71" s="261"/>
      <c r="AW71" s="261"/>
      <c r="AX71" s="261"/>
      <c r="AY71" s="261"/>
      <c r="AZ71" s="261"/>
      <c r="BA71" s="261"/>
      <c r="BB71" s="261"/>
      <c r="BC71" s="261"/>
      <c r="BD71" s="261"/>
      <c r="BE71" s="261"/>
      <c r="BF71" s="261"/>
      <c r="BG71" s="261"/>
      <c r="BH71" s="261"/>
      <c r="BI71" s="261"/>
      <c r="BJ71" s="261"/>
      <c r="BK71" s="261"/>
      <c r="BL71" s="261"/>
      <c r="BM71" s="261"/>
      <c r="BN71" s="261"/>
      <c r="BO71" s="261"/>
      <c r="BP71" s="261"/>
      <c r="BQ71" s="261"/>
      <c r="BR71" s="261"/>
      <c r="BS71" s="261"/>
      <c r="BT71" s="261"/>
      <c r="BU71" s="261"/>
    </row>
    <row r="72" spans="1:73" ht="15">
      <c r="A72" s="120" t="s">
        <v>70</v>
      </c>
      <c r="B72" s="270">
        <v>64315.702792892145</v>
      </c>
      <c r="C72" s="270">
        <f t="shared" si="4"/>
        <v>65762.80610573222</v>
      </c>
      <c r="D72" s="270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  <c r="Y72" s="270"/>
      <c r="Z72" s="270"/>
      <c r="AA72" s="270"/>
      <c r="AB72" s="270"/>
      <c r="AC72" s="270"/>
      <c r="AD72" s="270"/>
      <c r="AE72" s="270"/>
      <c r="AF72" s="270"/>
      <c r="AG72" s="270"/>
      <c r="AH72" s="270"/>
      <c r="AI72" s="270"/>
      <c r="AJ72" s="270"/>
      <c r="AK72" s="270"/>
      <c r="AL72" s="270"/>
      <c r="AM72" s="270"/>
      <c r="AN72" s="270"/>
      <c r="AO72" s="270"/>
      <c r="AP72" s="270"/>
      <c r="AQ72" s="270"/>
      <c r="AR72" s="270"/>
      <c r="AS72" s="270"/>
      <c r="AT72" s="270"/>
      <c r="AU72" s="270"/>
      <c r="AV72" s="270"/>
      <c r="AW72" s="270"/>
      <c r="AX72" s="270"/>
      <c r="AY72" s="270"/>
      <c r="AZ72" s="270"/>
      <c r="BA72" s="270"/>
      <c r="BB72" s="270"/>
      <c r="BC72" s="270"/>
      <c r="BD72" s="270"/>
      <c r="BE72" s="270"/>
      <c r="BF72" s="270"/>
      <c r="BG72" s="270"/>
      <c r="BH72" s="270"/>
      <c r="BI72" s="270"/>
      <c r="BJ72" s="270"/>
      <c r="BK72" s="270"/>
      <c r="BL72" s="270"/>
      <c r="BM72" s="270"/>
      <c r="BN72" s="270"/>
      <c r="BO72" s="270"/>
      <c r="BP72" s="270"/>
      <c r="BQ72" s="270"/>
      <c r="BR72" s="270"/>
      <c r="BS72" s="270"/>
      <c r="BT72" s="270"/>
      <c r="BU72" s="270"/>
    </row>
    <row r="73" spans="1:73" ht="15">
      <c r="A73" s="6" t="s">
        <v>24</v>
      </c>
      <c r="B73" s="270">
        <v>66586.43982171087</v>
      </c>
      <c r="C73" s="270">
        <f t="shared" si="4"/>
        <v>68084.63471769936</v>
      </c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  <c r="O73" s="270"/>
      <c r="P73" s="270"/>
      <c r="Q73" s="270"/>
      <c r="R73" s="270"/>
      <c r="S73" s="270"/>
      <c r="T73" s="270"/>
      <c r="U73" s="270"/>
      <c r="V73" s="270"/>
      <c r="W73" s="270"/>
      <c r="X73" s="270"/>
      <c r="Y73" s="270"/>
      <c r="Z73" s="270"/>
      <c r="AA73" s="270"/>
      <c r="AB73" s="270"/>
      <c r="AC73" s="270"/>
      <c r="AD73" s="270"/>
      <c r="AE73" s="270"/>
      <c r="AF73" s="270"/>
      <c r="AG73" s="270"/>
      <c r="AH73" s="270"/>
      <c r="AI73" s="270"/>
      <c r="AJ73" s="270"/>
      <c r="AK73" s="270"/>
      <c r="AL73" s="270"/>
      <c r="AM73" s="270"/>
      <c r="AN73" s="270"/>
      <c r="AO73" s="270"/>
      <c r="AP73" s="270"/>
      <c r="AQ73" s="270"/>
      <c r="AR73" s="270"/>
      <c r="AS73" s="270"/>
      <c r="AT73" s="270"/>
      <c r="AU73" s="270"/>
      <c r="AV73" s="270"/>
      <c r="AW73" s="270"/>
      <c r="AX73" s="270"/>
      <c r="AY73" s="270"/>
      <c r="AZ73" s="270"/>
      <c r="BA73" s="270"/>
      <c r="BB73" s="270"/>
      <c r="BC73" s="270"/>
      <c r="BD73" s="270"/>
      <c r="BE73" s="270"/>
      <c r="BF73" s="270"/>
      <c r="BG73" s="270"/>
      <c r="BH73" s="270"/>
      <c r="BI73" s="270"/>
      <c r="BJ73" s="270"/>
      <c r="BK73" s="270"/>
      <c r="BL73" s="270"/>
      <c r="BM73" s="270"/>
      <c r="BN73" s="270"/>
      <c r="BO73" s="270"/>
      <c r="BP73" s="270"/>
      <c r="BQ73" s="270"/>
      <c r="BR73" s="270"/>
      <c r="BS73" s="270"/>
      <c r="BT73" s="270"/>
      <c r="BU73" s="270"/>
    </row>
    <row r="74" spans="2:73" ht="15">
      <c r="B74" s="270">
        <v>68806.44644580611</v>
      </c>
      <c r="C74" s="270">
        <f t="shared" si="4"/>
        <v>70354.59149083674</v>
      </c>
      <c r="D74" s="270"/>
      <c r="E74" s="270"/>
      <c r="F74" s="270"/>
      <c r="G74" s="270"/>
      <c r="H74" s="270"/>
      <c r="I74" s="270"/>
      <c r="J74" s="270"/>
      <c r="K74" s="270"/>
      <c r="L74" s="270"/>
      <c r="M74" s="270"/>
      <c r="N74" s="270"/>
      <c r="O74" s="270"/>
      <c r="P74" s="270"/>
      <c r="Q74" s="270"/>
      <c r="R74" s="270"/>
      <c r="S74" s="270"/>
      <c r="T74" s="270"/>
      <c r="U74" s="270"/>
      <c r="V74" s="270"/>
      <c r="W74" s="270"/>
      <c r="X74" s="270"/>
      <c r="Y74" s="270"/>
      <c r="Z74" s="270"/>
      <c r="AA74" s="270"/>
      <c r="AB74" s="270"/>
      <c r="AC74" s="270"/>
      <c r="AD74" s="270"/>
      <c r="AE74" s="270"/>
      <c r="AF74" s="270"/>
      <c r="AG74" s="270"/>
      <c r="AH74" s="270"/>
      <c r="AI74" s="270"/>
      <c r="AJ74" s="270"/>
      <c r="AK74" s="270"/>
      <c r="AL74" s="270"/>
      <c r="AM74" s="270"/>
      <c r="AN74" s="270"/>
      <c r="AO74" s="270"/>
      <c r="AP74" s="270"/>
      <c r="AQ74" s="270"/>
      <c r="AR74" s="270"/>
      <c r="AS74" s="270"/>
      <c r="AT74" s="270"/>
      <c r="AU74" s="270"/>
      <c r="AV74" s="270"/>
      <c r="AW74" s="270"/>
      <c r="AX74" s="270"/>
      <c r="AY74" s="270"/>
      <c r="AZ74" s="270"/>
      <c r="BA74" s="270"/>
      <c r="BB74" s="270"/>
      <c r="BC74" s="270"/>
      <c r="BD74" s="270"/>
      <c r="BE74" s="270"/>
      <c r="BF74" s="270"/>
      <c r="BG74" s="270"/>
      <c r="BH74" s="270"/>
      <c r="BI74" s="270"/>
      <c r="BJ74" s="270"/>
      <c r="BK74" s="270"/>
      <c r="BL74" s="270"/>
      <c r="BM74" s="270"/>
      <c r="BN74" s="270"/>
      <c r="BO74" s="270"/>
      <c r="BP74" s="270"/>
      <c r="BQ74" s="270"/>
      <c r="BR74" s="270"/>
      <c r="BS74" s="270"/>
      <c r="BT74" s="270"/>
      <c r="BU74" s="270"/>
    </row>
    <row r="75" spans="2:73" ht="15">
      <c r="B75" s="270">
        <v>70252.26298042553</v>
      </c>
      <c r="C75" s="270">
        <f t="shared" si="4"/>
        <v>71832.9388974851</v>
      </c>
      <c r="D75" s="270"/>
      <c r="E75" s="270"/>
      <c r="F75" s="270"/>
      <c r="G75" s="270"/>
      <c r="H75" s="270"/>
      <c r="I75" s="270"/>
      <c r="J75" s="270"/>
      <c r="K75" s="270"/>
      <c r="L75" s="270"/>
      <c r="M75" s="270"/>
      <c r="N75" s="270"/>
      <c r="O75" s="270"/>
      <c r="P75" s="270"/>
      <c r="Q75" s="270"/>
      <c r="R75" s="270"/>
      <c r="S75" s="270"/>
      <c r="T75" s="270"/>
      <c r="U75" s="270"/>
      <c r="V75" s="270"/>
      <c r="W75" s="270"/>
      <c r="X75" s="270"/>
      <c r="Y75" s="270"/>
      <c r="Z75" s="270"/>
      <c r="AA75" s="270"/>
      <c r="AB75" s="270"/>
      <c r="AC75" s="270"/>
      <c r="AD75" s="270"/>
      <c r="AE75" s="270"/>
      <c r="AF75" s="270"/>
      <c r="AG75" s="270"/>
      <c r="AH75" s="270"/>
      <c r="AI75" s="270"/>
      <c r="AJ75" s="270"/>
      <c r="AK75" s="270"/>
      <c r="AL75" s="270"/>
      <c r="AM75" s="270"/>
      <c r="AN75" s="270"/>
      <c r="AO75" s="270"/>
      <c r="AP75" s="270"/>
      <c r="AQ75" s="270"/>
      <c r="AR75" s="270"/>
      <c r="AS75" s="270"/>
      <c r="AT75" s="270"/>
      <c r="AU75" s="270"/>
      <c r="AV75" s="270"/>
      <c r="AW75" s="270"/>
      <c r="AX75" s="270"/>
      <c r="AY75" s="270"/>
      <c r="AZ75" s="270"/>
      <c r="BA75" s="270"/>
      <c r="BB75" s="270"/>
      <c r="BC75" s="270"/>
      <c r="BD75" s="270"/>
      <c r="BE75" s="270"/>
      <c r="BF75" s="270"/>
      <c r="BG75" s="270"/>
      <c r="BH75" s="270"/>
      <c r="BI75" s="270"/>
      <c r="BJ75" s="270"/>
      <c r="BK75" s="270"/>
      <c r="BL75" s="270"/>
      <c r="BM75" s="270"/>
      <c r="BN75" s="270"/>
      <c r="BO75" s="270"/>
      <c r="BP75" s="270"/>
      <c r="BQ75" s="270"/>
      <c r="BR75" s="270"/>
      <c r="BS75" s="270"/>
      <c r="BT75" s="270"/>
      <c r="BU75" s="270"/>
    </row>
    <row r="76" spans="2:73" ht="15">
      <c r="B76" s="270">
        <v>71615.36689864793</v>
      </c>
      <c r="C76" s="270">
        <f t="shared" si="4"/>
        <v>73226.71265386751</v>
      </c>
      <c r="D76" s="270"/>
      <c r="E76" s="270"/>
      <c r="F76" s="270"/>
      <c r="G76" s="270"/>
      <c r="H76" s="270"/>
      <c r="I76" s="270"/>
      <c r="J76" s="270"/>
      <c r="K76" s="270"/>
      <c r="L76" s="270"/>
      <c r="M76" s="270"/>
      <c r="N76" s="270"/>
      <c r="O76" s="270"/>
      <c r="P76" s="270"/>
      <c r="Q76" s="270"/>
      <c r="R76" s="270"/>
      <c r="S76" s="270"/>
      <c r="T76" s="270"/>
      <c r="U76" s="270"/>
      <c r="V76" s="270"/>
      <c r="W76" s="270"/>
      <c r="X76" s="270"/>
      <c r="Y76" s="270"/>
      <c r="Z76" s="270"/>
      <c r="AA76" s="270"/>
      <c r="AB76" s="270"/>
      <c r="AC76" s="270"/>
      <c r="AD76" s="270"/>
      <c r="AE76" s="270"/>
      <c r="AF76" s="270"/>
      <c r="AG76" s="270"/>
      <c r="AH76" s="270"/>
      <c r="AI76" s="270"/>
      <c r="AJ76" s="270"/>
      <c r="AK76" s="270"/>
      <c r="AL76" s="270"/>
      <c r="AM76" s="270"/>
      <c r="AN76" s="270"/>
      <c r="AO76" s="270"/>
      <c r="AP76" s="270"/>
      <c r="AQ76" s="270"/>
      <c r="AR76" s="270"/>
      <c r="AS76" s="270"/>
      <c r="AT76" s="270"/>
      <c r="AU76" s="270"/>
      <c r="AV76" s="270"/>
      <c r="AW76" s="270"/>
      <c r="AX76" s="270"/>
      <c r="AY76" s="270"/>
      <c r="AZ76" s="270"/>
      <c r="BA76" s="270"/>
      <c r="BB76" s="270"/>
      <c r="BC76" s="270"/>
      <c r="BD76" s="270"/>
      <c r="BE76" s="270"/>
      <c r="BF76" s="270"/>
      <c r="BG76" s="270"/>
      <c r="BH76" s="270"/>
      <c r="BI76" s="270"/>
      <c r="BJ76" s="270"/>
      <c r="BK76" s="270"/>
      <c r="BL76" s="270"/>
      <c r="BM76" s="270"/>
      <c r="BN76" s="270"/>
      <c r="BO76" s="270"/>
      <c r="BP76" s="270"/>
      <c r="BQ76" s="270"/>
      <c r="BR76" s="270"/>
      <c r="BS76" s="270"/>
      <c r="BT76" s="270"/>
      <c r="BU76" s="270"/>
    </row>
    <row r="77" spans="2:73" ht="15">
      <c r="B77" s="270">
        <v>73007.14452388798</v>
      </c>
      <c r="C77" s="270">
        <f t="shared" si="4"/>
        <v>74649.80527567546</v>
      </c>
      <c r="D77" s="270"/>
      <c r="E77" s="270"/>
      <c r="F77" s="270"/>
      <c r="G77" s="270"/>
      <c r="H77" s="270"/>
      <c r="I77" s="270"/>
      <c r="J77" s="270"/>
      <c r="K77" s="270"/>
      <c r="L77" s="270"/>
      <c r="M77" s="270"/>
      <c r="N77" s="270"/>
      <c r="O77" s="270"/>
      <c r="P77" s="270"/>
      <c r="Q77" s="270"/>
      <c r="R77" s="270"/>
      <c r="S77" s="270"/>
      <c r="T77" s="270"/>
      <c r="U77" s="270"/>
      <c r="V77" s="270"/>
      <c r="W77" s="270"/>
      <c r="X77" s="270"/>
      <c r="Y77" s="270"/>
      <c r="Z77" s="270"/>
      <c r="AA77" s="270"/>
      <c r="AB77" s="270"/>
      <c r="AC77" s="270"/>
      <c r="AD77" s="270"/>
      <c r="AE77" s="270"/>
      <c r="AF77" s="270"/>
      <c r="AG77" s="270"/>
      <c r="AH77" s="270"/>
      <c r="AI77" s="270"/>
      <c r="AJ77" s="270"/>
      <c r="AK77" s="270"/>
      <c r="AL77" s="270"/>
      <c r="AM77" s="270"/>
      <c r="AN77" s="270"/>
      <c r="AO77" s="270"/>
      <c r="AP77" s="270"/>
      <c r="AQ77" s="270"/>
      <c r="AR77" s="270"/>
      <c r="AS77" s="270"/>
      <c r="AT77" s="270"/>
      <c r="AU77" s="270"/>
      <c r="AV77" s="270"/>
      <c r="AW77" s="270"/>
      <c r="AX77" s="270"/>
      <c r="AY77" s="270"/>
      <c r="AZ77" s="270"/>
      <c r="BA77" s="270"/>
      <c r="BB77" s="270"/>
      <c r="BC77" s="270"/>
      <c r="BD77" s="270"/>
      <c r="BE77" s="270"/>
      <c r="BF77" s="270"/>
      <c r="BG77" s="270"/>
      <c r="BH77" s="270"/>
      <c r="BI77" s="270"/>
      <c r="BJ77" s="270"/>
      <c r="BK77" s="270"/>
      <c r="BL77" s="270"/>
      <c r="BM77" s="270"/>
      <c r="BN77" s="270"/>
      <c r="BO77" s="270"/>
      <c r="BP77" s="270"/>
      <c r="BQ77" s="270"/>
      <c r="BR77" s="270"/>
      <c r="BS77" s="270"/>
      <c r="BT77" s="270"/>
      <c r="BU77" s="270"/>
    </row>
    <row r="78" spans="2:73" ht="15">
      <c r="B78" s="270">
        <v>74426.49302126034</v>
      </c>
      <c r="C78" s="270">
        <f t="shared" si="4"/>
        <v>76101.0891142387</v>
      </c>
      <c r="D78" s="270"/>
      <c r="E78" s="270"/>
      <c r="F78" s="270"/>
      <c r="G78" s="270"/>
      <c r="H78" s="270"/>
      <c r="I78" s="270"/>
      <c r="J78" s="270"/>
      <c r="K78" s="270"/>
      <c r="L78" s="270"/>
      <c r="M78" s="270"/>
      <c r="N78" s="270"/>
      <c r="O78" s="270"/>
      <c r="P78" s="270"/>
      <c r="Q78" s="270"/>
      <c r="R78" s="270"/>
      <c r="S78" s="270"/>
      <c r="T78" s="270"/>
      <c r="U78" s="270"/>
      <c r="V78" s="270"/>
      <c r="W78" s="270"/>
      <c r="X78" s="270"/>
      <c r="Y78" s="270"/>
      <c r="Z78" s="270"/>
      <c r="AA78" s="270"/>
      <c r="AB78" s="270"/>
      <c r="AC78" s="270"/>
      <c r="AD78" s="270"/>
      <c r="AE78" s="270"/>
      <c r="AF78" s="270"/>
      <c r="AG78" s="270"/>
      <c r="AH78" s="270"/>
      <c r="AI78" s="270"/>
      <c r="AJ78" s="270"/>
      <c r="AK78" s="270"/>
      <c r="AL78" s="270"/>
      <c r="AM78" s="270"/>
      <c r="AN78" s="270"/>
      <c r="AO78" s="270"/>
      <c r="AP78" s="270"/>
      <c r="AQ78" s="270"/>
      <c r="AR78" s="270"/>
      <c r="AS78" s="270"/>
      <c r="AT78" s="270"/>
      <c r="AU78" s="270"/>
      <c r="AV78" s="270"/>
      <c r="AW78" s="270"/>
      <c r="AX78" s="270"/>
      <c r="AY78" s="270"/>
      <c r="AZ78" s="270"/>
      <c r="BA78" s="270"/>
      <c r="BB78" s="270"/>
      <c r="BC78" s="270"/>
      <c r="BD78" s="270"/>
      <c r="BE78" s="270"/>
      <c r="BF78" s="270"/>
      <c r="BG78" s="270"/>
      <c r="BH78" s="270"/>
      <c r="BI78" s="270"/>
      <c r="BJ78" s="270"/>
      <c r="BK78" s="270"/>
      <c r="BL78" s="270"/>
      <c r="BM78" s="270"/>
      <c r="BN78" s="270"/>
      <c r="BO78" s="270"/>
      <c r="BP78" s="270"/>
      <c r="BQ78" s="270"/>
      <c r="BR78" s="270"/>
      <c r="BS78" s="270"/>
      <c r="BT78" s="270"/>
      <c r="BU78" s="270"/>
    </row>
    <row r="79" spans="2:73" ht="15">
      <c r="B79" s="270">
        <v>75874.51522565035</v>
      </c>
      <c r="C79" s="270">
        <f t="shared" si="4"/>
        <v>77581.69181822748</v>
      </c>
      <c r="D79" s="270"/>
      <c r="E79" s="270"/>
      <c r="F79" s="270"/>
      <c r="G79" s="270"/>
      <c r="H79" s="270"/>
      <c r="I79" s="270"/>
      <c r="J79" s="270"/>
      <c r="K79" s="270"/>
      <c r="L79" s="270"/>
      <c r="M79" s="270"/>
      <c r="N79" s="270"/>
      <c r="O79" s="270"/>
      <c r="P79" s="270"/>
      <c r="Q79" s="270"/>
      <c r="R79" s="270"/>
      <c r="S79" s="270"/>
      <c r="T79" s="270"/>
      <c r="U79" s="270"/>
      <c r="V79" s="270"/>
      <c r="W79" s="270"/>
      <c r="X79" s="270"/>
      <c r="Y79" s="270"/>
      <c r="Z79" s="270"/>
      <c r="AA79" s="270"/>
      <c r="AB79" s="270"/>
      <c r="AC79" s="270"/>
      <c r="AD79" s="270"/>
      <c r="AE79" s="270"/>
      <c r="AF79" s="270"/>
      <c r="AG79" s="270"/>
      <c r="AH79" s="270"/>
      <c r="AI79" s="270"/>
      <c r="AJ79" s="270"/>
      <c r="AK79" s="270"/>
      <c r="AL79" s="270"/>
      <c r="AM79" s="270"/>
      <c r="AN79" s="270"/>
      <c r="AO79" s="270"/>
      <c r="AP79" s="270"/>
      <c r="AQ79" s="270"/>
      <c r="AR79" s="270"/>
      <c r="AS79" s="270"/>
      <c r="AT79" s="270"/>
      <c r="AU79" s="270"/>
      <c r="AV79" s="270"/>
      <c r="AW79" s="270"/>
      <c r="AX79" s="270"/>
      <c r="AY79" s="270"/>
      <c r="AZ79" s="270"/>
      <c r="BA79" s="270"/>
      <c r="BB79" s="270"/>
      <c r="BC79" s="270"/>
      <c r="BD79" s="270"/>
      <c r="BE79" s="270"/>
      <c r="BF79" s="270"/>
      <c r="BG79" s="270"/>
      <c r="BH79" s="270"/>
      <c r="BI79" s="270"/>
      <c r="BJ79" s="270"/>
      <c r="BK79" s="270"/>
      <c r="BL79" s="270"/>
      <c r="BM79" s="270"/>
      <c r="BN79" s="270"/>
      <c r="BO79" s="270"/>
      <c r="BP79" s="270"/>
      <c r="BQ79" s="270"/>
      <c r="BR79" s="270"/>
      <c r="BS79" s="270"/>
      <c r="BT79" s="270"/>
      <c r="BU79" s="270"/>
    </row>
    <row r="80" spans="2:73" ht="15">
      <c r="B80" s="270">
        <v>76186.93373627342</v>
      </c>
      <c r="C80" s="270">
        <f t="shared" si="4"/>
        <v>77901.13974533958</v>
      </c>
      <c r="D80" s="270"/>
      <c r="E80" s="270"/>
      <c r="F80" s="270"/>
      <c r="G80" s="270"/>
      <c r="H80" s="270"/>
      <c r="I80" s="270"/>
      <c r="J80" s="270"/>
      <c r="K80" s="270"/>
      <c r="L80" s="270"/>
      <c r="M80" s="270"/>
      <c r="N80" s="270"/>
      <c r="O80" s="270"/>
      <c r="P80" s="270"/>
      <c r="Q80" s="270"/>
      <c r="R80" s="270"/>
      <c r="S80" s="270"/>
      <c r="T80" s="270"/>
      <c r="U80" s="270"/>
      <c r="V80" s="270"/>
      <c r="W80" s="270"/>
      <c r="X80" s="270"/>
      <c r="Y80" s="270"/>
      <c r="Z80" s="270"/>
      <c r="AA80" s="270"/>
      <c r="AB80" s="270"/>
      <c r="AC80" s="270"/>
      <c r="AD80" s="270"/>
      <c r="AE80" s="270"/>
      <c r="AF80" s="270"/>
      <c r="AG80" s="270"/>
      <c r="AH80" s="270"/>
      <c r="AI80" s="270"/>
      <c r="AJ80" s="270"/>
      <c r="AK80" s="270"/>
      <c r="AL80" s="270"/>
      <c r="AM80" s="270"/>
      <c r="AN80" s="270"/>
      <c r="AO80" s="270"/>
      <c r="AP80" s="270"/>
      <c r="AQ80" s="270"/>
      <c r="AR80" s="270"/>
      <c r="AS80" s="270"/>
      <c r="AT80" s="270"/>
      <c r="AU80" s="270"/>
      <c r="AV80" s="270"/>
      <c r="AW80" s="270"/>
      <c r="AX80" s="270"/>
      <c r="AY80" s="270"/>
      <c r="AZ80" s="270"/>
      <c r="BA80" s="270"/>
      <c r="BB80" s="270"/>
      <c r="BC80" s="270"/>
      <c r="BD80" s="270"/>
      <c r="BE80" s="270"/>
      <c r="BF80" s="270"/>
      <c r="BG80" s="270"/>
      <c r="BH80" s="270"/>
      <c r="BI80" s="270"/>
      <c r="BJ80" s="270"/>
      <c r="BK80" s="270"/>
      <c r="BL80" s="270"/>
      <c r="BM80" s="270"/>
      <c r="BN80" s="270"/>
      <c r="BO80" s="270"/>
      <c r="BP80" s="270"/>
      <c r="BQ80" s="270"/>
      <c r="BR80" s="270"/>
      <c r="BS80" s="270"/>
      <c r="BT80" s="270"/>
      <c r="BU80" s="270"/>
    </row>
    <row r="81" spans="2:73" ht="15">
      <c r="B81" s="270"/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0"/>
      <c r="N81" s="270"/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70"/>
      <c r="AL81" s="270"/>
      <c r="AM81" s="270"/>
      <c r="AN81" s="270"/>
      <c r="AO81" s="270"/>
      <c r="AP81" s="270"/>
      <c r="AQ81" s="270"/>
      <c r="AR81" s="270"/>
      <c r="AS81" s="270"/>
      <c r="AT81" s="270"/>
      <c r="AU81" s="270"/>
      <c r="AV81" s="270"/>
      <c r="AW81" s="270"/>
      <c r="AX81" s="270"/>
      <c r="AY81" s="270"/>
      <c r="AZ81" s="270"/>
      <c r="BA81" s="270"/>
      <c r="BB81" s="270"/>
      <c r="BC81" s="270"/>
      <c r="BD81" s="270"/>
      <c r="BE81" s="270"/>
      <c r="BF81" s="270"/>
      <c r="BG81" s="270"/>
      <c r="BH81" s="270"/>
      <c r="BI81" s="270"/>
      <c r="BJ81" s="270"/>
      <c r="BK81" s="270"/>
      <c r="BL81" s="270"/>
      <c r="BM81" s="270"/>
      <c r="BN81" s="270"/>
      <c r="BO81" s="270"/>
      <c r="BP81" s="270"/>
      <c r="BQ81" s="270"/>
      <c r="BR81" s="270"/>
      <c r="BS81" s="270"/>
      <c r="BT81" s="270"/>
      <c r="BU81" s="270"/>
    </row>
    <row r="82" spans="1:73" ht="31.5">
      <c r="A82" s="117" t="s">
        <v>23</v>
      </c>
      <c r="B82" s="270"/>
      <c r="C82" s="270"/>
      <c r="D82" s="270"/>
      <c r="E82" s="270"/>
      <c r="F82" s="270"/>
      <c r="G82" s="270"/>
      <c r="H82" s="270"/>
      <c r="I82" s="270"/>
      <c r="J82" s="270"/>
      <c r="K82" s="270"/>
      <c r="L82" s="270"/>
      <c r="M82" s="270"/>
      <c r="N82" s="270"/>
      <c r="O82" s="270"/>
      <c r="P82" s="270"/>
      <c r="Q82" s="270"/>
      <c r="R82" s="270"/>
      <c r="S82" s="270"/>
      <c r="T82" s="270"/>
      <c r="U82" s="270"/>
      <c r="V82" s="270"/>
      <c r="W82" s="270"/>
      <c r="X82" s="270"/>
      <c r="Y82" s="270"/>
      <c r="Z82" s="270"/>
      <c r="AA82" s="270"/>
      <c r="AB82" s="270"/>
      <c r="AC82" s="270"/>
      <c r="AD82" s="270"/>
      <c r="AE82" s="270"/>
      <c r="AF82" s="270"/>
      <c r="AG82" s="270"/>
      <c r="AH82" s="270"/>
      <c r="AI82" s="270"/>
      <c r="AJ82" s="270"/>
      <c r="AK82" s="270"/>
      <c r="AL82" s="270"/>
      <c r="AM82" s="270"/>
      <c r="AN82" s="270"/>
      <c r="AO82" s="270"/>
      <c r="AP82" s="270"/>
      <c r="AQ82" s="270"/>
      <c r="AR82" s="270"/>
      <c r="AS82" s="270"/>
      <c r="AT82" s="270"/>
      <c r="AU82" s="270"/>
      <c r="AV82" s="270"/>
      <c r="AW82" s="270"/>
      <c r="AX82" s="270"/>
      <c r="AY82" s="270"/>
      <c r="AZ82" s="270"/>
      <c r="BA82" s="270"/>
      <c r="BB82" s="270"/>
      <c r="BC82" s="270"/>
      <c r="BD82" s="270"/>
      <c r="BE82" s="270"/>
      <c r="BF82" s="270"/>
      <c r="BG82" s="270"/>
      <c r="BH82" s="270"/>
      <c r="BI82" s="270"/>
      <c r="BJ82" s="270"/>
      <c r="BK82" s="270"/>
      <c r="BL82" s="270"/>
      <c r="BM82" s="270"/>
      <c r="BN82" s="270"/>
      <c r="BO82" s="270"/>
      <c r="BP82" s="270"/>
      <c r="BQ82" s="270"/>
      <c r="BR82" s="270"/>
      <c r="BS82" s="270"/>
      <c r="BT82" s="270"/>
      <c r="BU82" s="270"/>
    </row>
    <row r="83" ht="31.5">
      <c r="A83" s="146" t="s">
        <v>25</v>
      </c>
    </row>
    <row r="84" spans="2:73" s="196" customFormat="1" ht="16.5" thickBot="1">
      <c r="B84" s="202"/>
      <c r="C84" s="202"/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</row>
    <row r="85" ht="16.5" thickTop="1"/>
    <row r="101" spans="1:73" s="16" customFormat="1" ht="30.75" customHeight="1" thickBot="1">
      <c r="A101" s="181" t="s">
        <v>259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</row>
    <row r="102" ht="16.5" thickTop="1"/>
  </sheetData>
  <hyperlinks>
    <hyperlink ref="A101" location="'Table of Contents'!A1" display="Link to Table of Contents "/>
  </hyperlinks>
  <printOptions/>
  <pageMargins left="0.7" right="0.7" top="0.75" bottom="0.75" header="0.3" footer="0.3"/>
  <pageSetup fitToWidth="0" fitToHeight="1" horizontalDpi="600" verticalDpi="600" orientation="portrait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2" tint="-0.4999699890613556"/>
  </sheetPr>
  <dimension ref="A1:BU103"/>
  <sheetViews>
    <sheetView workbookViewId="0" topLeftCell="A1">
      <selection activeCell="A2" sqref="A2"/>
    </sheetView>
  </sheetViews>
  <sheetFormatPr defaultColWidth="8.88671875" defaultRowHeight="15"/>
  <cols>
    <col min="1" max="1" width="50.10546875" style="11" bestFit="1" customWidth="1"/>
    <col min="2" max="73" width="11.4453125" style="11" customWidth="1"/>
    <col min="74" max="244" width="8.88671875" style="11" customWidth="1"/>
    <col min="245" max="245" width="39.6640625" style="11" customWidth="1"/>
    <col min="246" max="251" width="8.88671875" style="11" hidden="1" customWidth="1"/>
    <col min="252" max="252" width="13.99609375" style="11" customWidth="1"/>
    <col min="253" max="253" width="20.5546875" style="11" customWidth="1"/>
    <col min="254" max="254" width="9.88671875" style="11" bestFit="1" customWidth="1"/>
    <col min="255" max="255" width="21.10546875" style="11" bestFit="1" customWidth="1"/>
    <col min="256" max="256" width="8.88671875" style="11" customWidth="1"/>
    <col min="257" max="263" width="10.5546875" style="11" bestFit="1" customWidth="1"/>
    <col min="264" max="265" width="8.88671875" style="11" customWidth="1"/>
    <col min="266" max="267" width="10.5546875" style="11" bestFit="1" customWidth="1"/>
    <col min="268" max="500" width="8.88671875" style="11" customWidth="1"/>
    <col min="501" max="501" width="39.6640625" style="11" customWidth="1"/>
    <col min="502" max="507" width="8.88671875" style="11" hidden="1" customWidth="1"/>
    <col min="508" max="508" width="13.99609375" style="11" customWidth="1"/>
    <col min="509" max="509" width="20.5546875" style="11" customWidth="1"/>
    <col min="510" max="510" width="9.88671875" style="11" bestFit="1" customWidth="1"/>
    <col min="511" max="511" width="21.10546875" style="11" bestFit="1" customWidth="1"/>
    <col min="512" max="512" width="8.88671875" style="11" customWidth="1"/>
    <col min="513" max="519" width="10.5546875" style="11" bestFit="1" customWidth="1"/>
    <col min="520" max="521" width="8.88671875" style="11" customWidth="1"/>
    <col min="522" max="523" width="10.5546875" style="11" bestFit="1" customWidth="1"/>
    <col min="524" max="756" width="8.88671875" style="11" customWidth="1"/>
    <col min="757" max="757" width="39.6640625" style="11" customWidth="1"/>
    <col min="758" max="763" width="8.88671875" style="11" hidden="1" customWidth="1"/>
    <col min="764" max="764" width="13.99609375" style="11" customWidth="1"/>
    <col min="765" max="765" width="20.5546875" style="11" customWidth="1"/>
    <col min="766" max="766" width="9.88671875" style="11" bestFit="1" customWidth="1"/>
    <col min="767" max="767" width="21.10546875" style="11" bestFit="1" customWidth="1"/>
    <col min="768" max="768" width="8.88671875" style="11" customWidth="1"/>
    <col min="769" max="775" width="10.5546875" style="11" bestFit="1" customWidth="1"/>
    <col min="776" max="777" width="8.88671875" style="11" customWidth="1"/>
    <col min="778" max="779" width="10.5546875" style="11" bestFit="1" customWidth="1"/>
    <col min="780" max="1012" width="8.88671875" style="11" customWidth="1"/>
    <col min="1013" max="1013" width="39.6640625" style="11" customWidth="1"/>
    <col min="1014" max="1019" width="8.88671875" style="11" hidden="1" customWidth="1"/>
    <col min="1020" max="1020" width="13.99609375" style="11" customWidth="1"/>
    <col min="1021" max="1021" width="20.5546875" style="11" customWidth="1"/>
    <col min="1022" max="1022" width="9.88671875" style="11" bestFit="1" customWidth="1"/>
    <col min="1023" max="1023" width="21.10546875" style="11" bestFit="1" customWidth="1"/>
    <col min="1024" max="1024" width="8.88671875" style="11" customWidth="1"/>
    <col min="1025" max="1031" width="10.5546875" style="11" bestFit="1" customWidth="1"/>
    <col min="1032" max="1033" width="8.88671875" style="11" customWidth="1"/>
    <col min="1034" max="1035" width="10.5546875" style="11" bestFit="1" customWidth="1"/>
    <col min="1036" max="1268" width="8.88671875" style="11" customWidth="1"/>
    <col min="1269" max="1269" width="39.6640625" style="11" customWidth="1"/>
    <col min="1270" max="1275" width="8.88671875" style="11" hidden="1" customWidth="1"/>
    <col min="1276" max="1276" width="13.99609375" style="11" customWidth="1"/>
    <col min="1277" max="1277" width="20.5546875" style="11" customWidth="1"/>
    <col min="1278" max="1278" width="9.88671875" style="11" bestFit="1" customWidth="1"/>
    <col min="1279" max="1279" width="21.10546875" style="11" bestFit="1" customWidth="1"/>
    <col min="1280" max="1280" width="8.88671875" style="11" customWidth="1"/>
    <col min="1281" max="1287" width="10.5546875" style="11" bestFit="1" customWidth="1"/>
    <col min="1288" max="1289" width="8.88671875" style="11" customWidth="1"/>
    <col min="1290" max="1291" width="10.5546875" style="11" bestFit="1" customWidth="1"/>
    <col min="1292" max="1524" width="8.88671875" style="11" customWidth="1"/>
    <col min="1525" max="1525" width="39.6640625" style="11" customWidth="1"/>
    <col min="1526" max="1531" width="8.88671875" style="11" hidden="1" customWidth="1"/>
    <col min="1532" max="1532" width="13.99609375" style="11" customWidth="1"/>
    <col min="1533" max="1533" width="20.5546875" style="11" customWidth="1"/>
    <col min="1534" max="1534" width="9.88671875" style="11" bestFit="1" customWidth="1"/>
    <col min="1535" max="1535" width="21.10546875" style="11" bestFit="1" customWidth="1"/>
    <col min="1536" max="1536" width="8.88671875" style="11" customWidth="1"/>
    <col min="1537" max="1543" width="10.5546875" style="11" bestFit="1" customWidth="1"/>
    <col min="1544" max="1545" width="8.88671875" style="11" customWidth="1"/>
    <col min="1546" max="1547" width="10.5546875" style="11" bestFit="1" customWidth="1"/>
    <col min="1548" max="1780" width="8.88671875" style="11" customWidth="1"/>
    <col min="1781" max="1781" width="39.6640625" style="11" customWidth="1"/>
    <col min="1782" max="1787" width="8.88671875" style="11" hidden="1" customWidth="1"/>
    <col min="1788" max="1788" width="13.99609375" style="11" customWidth="1"/>
    <col min="1789" max="1789" width="20.5546875" style="11" customWidth="1"/>
    <col min="1790" max="1790" width="9.88671875" style="11" bestFit="1" customWidth="1"/>
    <col min="1791" max="1791" width="21.10546875" style="11" bestFit="1" customWidth="1"/>
    <col min="1792" max="1792" width="8.88671875" style="11" customWidth="1"/>
    <col min="1793" max="1799" width="10.5546875" style="11" bestFit="1" customWidth="1"/>
    <col min="1800" max="1801" width="8.88671875" style="11" customWidth="1"/>
    <col min="1802" max="1803" width="10.5546875" style="11" bestFit="1" customWidth="1"/>
    <col min="1804" max="2036" width="8.88671875" style="11" customWidth="1"/>
    <col min="2037" max="2037" width="39.6640625" style="11" customWidth="1"/>
    <col min="2038" max="2043" width="8.88671875" style="11" hidden="1" customWidth="1"/>
    <col min="2044" max="2044" width="13.99609375" style="11" customWidth="1"/>
    <col min="2045" max="2045" width="20.5546875" style="11" customWidth="1"/>
    <col min="2046" max="2046" width="9.88671875" style="11" bestFit="1" customWidth="1"/>
    <col min="2047" max="2047" width="21.10546875" style="11" bestFit="1" customWidth="1"/>
    <col min="2048" max="2048" width="8.88671875" style="11" customWidth="1"/>
    <col min="2049" max="2055" width="10.5546875" style="11" bestFit="1" customWidth="1"/>
    <col min="2056" max="2057" width="8.88671875" style="11" customWidth="1"/>
    <col min="2058" max="2059" width="10.5546875" style="11" bestFit="1" customWidth="1"/>
    <col min="2060" max="2292" width="8.88671875" style="11" customWidth="1"/>
    <col min="2293" max="2293" width="39.6640625" style="11" customWidth="1"/>
    <col min="2294" max="2299" width="8.88671875" style="11" hidden="1" customWidth="1"/>
    <col min="2300" max="2300" width="13.99609375" style="11" customWidth="1"/>
    <col min="2301" max="2301" width="20.5546875" style="11" customWidth="1"/>
    <col min="2302" max="2302" width="9.88671875" style="11" bestFit="1" customWidth="1"/>
    <col min="2303" max="2303" width="21.10546875" style="11" bestFit="1" customWidth="1"/>
    <col min="2304" max="2304" width="8.88671875" style="11" customWidth="1"/>
    <col min="2305" max="2311" width="10.5546875" style="11" bestFit="1" customWidth="1"/>
    <col min="2312" max="2313" width="8.88671875" style="11" customWidth="1"/>
    <col min="2314" max="2315" width="10.5546875" style="11" bestFit="1" customWidth="1"/>
    <col min="2316" max="2548" width="8.88671875" style="11" customWidth="1"/>
    <col min="2549" max="2549" width="39.6640625" style="11" customWidth="1"/>
    <col min="2550" max="2555" width="8.88671875" style="11" hidden="1" customWidth="1"/>
    <col min="2556" max="2556" width="13.99609375" style="11" customWidth="1"/>
    <col min="2557" max="2557" width="20.5546875" style="11" customWidth="1"/>
    <col min="2558" max="2558" width="9.88671875" style="11" bestFit="1" customWidth="1"/>
    <col min="2559" max="2559" width="21.10546875" style="11" bestFit="1" customWidth="1"/>
    <col min="2560" max="2560" width="8.88671875" style="11" customWidth="1"/>
    <col min="2561" max="2567" width="10.5546875" style="11" bestFit="1" customWidth="1"/>
    <col min="2568" max="2569" width="8.88671875" style="11" customWidth="1"/>
    <col min="2570" max="2571" width="10.5546875" style="11" bestFit="1" customWidth="1"/>
    <col min="2572" max="2804" width="8.88671875" style="11" customWidth="1"/>
    <col min="2805" max="2805" width="39.6640625" style="11" customWidth="1"/>
    <col min="2806" max="2811" width="8.88671875" style="11" hidden="1" customWidth="1"/>
    <col min="2812" max="2812" width="13.99609375" style="11" customWidth="1"/>
    <col min="2813" max="2813" width="20.5546875" style="11" customWidth="1"/>
    <col min="2814" max="2814" width="9.88671875" style="11" bestFit="1" customWidth="1"/>
    <col min="2815" max="2815" width="21.10546875" style="11" bestFit="1" customWidth="1"/>
    <col min="2816" max="2816" width="8.88671875" style="11" customWidth="1"/>
    <col min="2817" max="2823" width="10.5546875" style="11" bestFit="1" customWidth="1"/>
    <col min="2824" max="2825" width="8.88671875" style="11" customWidth="1"/>
    <col min="2826" max="2827" width="10.5546875" style="11" bestFit="1" customWidth="1"/>
    <col min="2828" max="3060" width="8.88671875" style="11" customWidth="1"/>
    <col min="3061" max="3061" width="39.6640625" style="11" customWidth="1"/>
    <col min="3062" max="3067" width="8.88671875" style="11" hidden="1" customWidth="1"/>
    <col min="3068" max="3068" width="13.99609375" style="11" customWidth="1"/>
    <col min="3069" max="3069" width="20.5546875" style="11" customWidth="1"/>
    <col min="3070" max="3070" width="9.88671875" style="11" bestFit="1" customWidth="1"/>
    <col min="3071" max="3071" width="21.10546875" style="11" bestFit="1" customWidth="1"/>
    <col min="3072" max="3072" width="8.88671875" style="11" customWidth="1"/>
    <col min="3073" max="3079" width="10.5546875" style="11" bestFit="1" customWidth="1"/>
    <col min="3080" max="3081" width="8.88671875" style="11" customWidth="1"/>
    <col min="3082" max="3083" width="10.5546875" style="11" bestFit="1" customWidth="1"/>
    <col min="3084" max="3316" width="8.88671875" style="11" customWidth="1"/>
    <col min="3317" max="3317" width="39.6640625" style="11" customWidth="1"/>
    <col min="3318" max="3323" width="8.88671875" style="11" hidden="1" customWidth="1"/>
    <col min="3324" max="3324" width="13.99609375" style="11" customWidth="1"/>
    <col min="3325" max="3325" width="20.5546875" style="11" customWidth="1"/>
    <col min="3326" max="3326" width="9.88671875" style="11" bestFit="1" customWidth="1"/>
    <col min="3327" max="3327" width="21.10546875" style="11" bestFit="1" customWidth="1"/>
    <col min="3328" max="3328" width="8.88671875" style="11" customWidth="1"/>
    <col min="3329" max="3335" width="10.5546875" style="11" bestFit="1" customWidth="1"/>
    <col min="3336" max="3337" width="8.88671875" style="11" customWidth="1"/>
    <col min="3338" max="3339" width="10.5546875" style="11" bestFit="1" customWidth="1"/>
    <col min="3340" max="3572" width="8.88671875" style="11" customWidth="1"/>
    <col min="3573" max="3573" width="39.6640625" style="11" customWidth="1"/>
    <col min="3574" max="3579" width="8.88671875" style="11" hidden="1" customWidth="1"/>
    <col min="3580" max="3580" width="13.99609375" style="11" customWidth="1"/>
    <col min="3581" max="3581" width="20.5546875" style="11" customWidth="1"/>
    <col min="3582" max="3582" width="9.88671875" style="11" bestFit="1" customWidth="1"/>
    <col min="3583" max="3583" width="21.10546875" style="11" bestFit="1" customWidth="1"/>
    <col min="3584" max="3584" width="8.88671875" style="11" customWidth="1"/>
    <col min="3585" max="3591" width="10.5546875" style="11" bestFit="1" customWidth="1"/>
    <col min="3592" max="3593" width="8.88671875" style="11" customWidth="1"/>
    <col min="3594" max="3595" width="10.5546875" style="11" bestFit="1" customWidth="1"/>
    <col min="3596" max="3828" width="8.88671875" style="11" customWidth="1"/>
    <col min="3829" max="3829" width="39.6640625" style="11" customWidth="1"/>
    <col min="3830" max="3835" width="8.88671875" style="11" hidden="1" customWidth="1"/>
    <col min="3836" max="3836" width="13.99609375" style="11" customWidth="1"/>
    <col min="3837" max="3837" width="20.5546875" style="11" customWidth="1"/>
    <col min="3838" max="3838" width="9.88671875" style="11" bestFit="1" customWidth="1"/>
    <col min="3839" max="3839" width="21.10546875" style="11" bestFit="1" customWidth="1"/>
    <col min="3840" max="3840" width="8.88671875" style="11" customWidth="1"/>
    <col min="3841" max="3847" width="10.5546875" style="11" bestFit="1" customWidth="1"/>
    <col min="3848" max="3849" width="8.88671875" style="11" customWidth="1"/>
    <col min="3850" max="3851" width="10.5546875" style="11" bestFit="1" customWidth="1"/>
    <col min="3852" max="4084" width="8.88671875" style="11" customWidth="1"/>
    <col min="4085" max="4085" width="39.6640625" style="11" customWidth="1"/>
    <col min="4086" max="4091" width="8.88671875" style="11" hidden="1" customWidth="1"/>
    <col min="4092" max="4092" width="13.99609375" style="11" customWidth="1"/>
    <col min="4093" max="4093" width="20.5546875" style="11" customWidth="1"/>
    <col min="4094" max="4094" width="9.88671875" style="11" bestFit="1" customWidth="1"/>
    <col min="4095" max="4095" width="21.10546875" style="11" bestFit="1" customWidth="1"/>
    <col min="4096" max="4096" width="8.88671875" style="11" customWidth="1"/>
    <col min="4097" max="4103" width="10.5546875" style="11" bestFit="1" customWidth="1"/>
    <col min="4104" max="4105" width="8.88671875" style="11" customWidth="1"/>
    <col min="4106" max="4107" width="10.5546875" style="11" bestFit="1" customWidth="1"/>
    <col min="4108" max="4340" width="8.88671875" style="11" customWidth="1"/>
    <col min="4341" max="4341" width="39.6640625" style="11" customWidth="1"/>
    <col min="4342" max="4347" width="8.88671875" style="11" hidden="1" customWidth="1"/>
    <col min="4348" max="4348" width="13.99609375" style="11" customWidth="1"/>
    <col min="4349" max="4349" width="20.5546875" style="11" customWidth="1"/>
    <col min="4350" max="4350" width="9.88671875" style="11" bestFit="1" customWidth="1"/>
    <col min="4351" max="4351" width="21.10546875" style="11" bestFit="1" customWidth="1"/>
    <col min="4352" max="4352" width="8.88671875" style="11" customWidth="1"/>
    <col min="4353" max="4359" width="10.5546875" style="11" bestFit="1" customWidth="1"/>
    <col min="4360" max="4361" width="8.88671875" style="11" customWidth="1"/>
    <col min="4362" max="4363" width="10.5546875" style="11" bestFit="1" customWidth="1"/>
    <col min="4364" max="4596" width="8.88671875" style="11" customWidth="1"/>
    <col min="4597" max="4597" width="39.6640625" style="11" customWidth="1"/>
    <col min="4598" max="4603" width="8.88671875" style="11" hidden="1" customWidth="1"/>
    <col min="4604" max="4604" width="13.99609375" style="11" customWidth="1"/>
    <col min="4605" max="4605" width="20.5546875" style="11" customWidth="1"/>
    <col min="4606" max="4606" width="9.88671875" style="11" bestFit="1" customWidth="1"/>
    <col min="4607" max="4607" width="21.10546875" style="11" bestFit="1" customWidth="1"/>
    <col min="4608" max="4608" width="8.88671875" style="11" customWidth="1"/>
    <col min="4609" max="4615" width="10.5546875" style="11" bestFit="1" customWidth="1"/>
    <col min="4616" max="4617" width="8.88671875" style="11" customWidth="1"/>
    <col min="4618" max="4619" width="10.5546875" style="11" bestFit="1" customWidth="1"/>
    <col min="4620" max="4852" width="8.88671875" style="11" customWidth="1"/>
    <col min="4853" max="4853" width="39.6640625" style="11" customWidth="1"/>
    <col min="4854" max="4859" width="8.88671875" style="11" hidden="1" customWidth="1"/>
    <col min="4860" max="4860" width="13.99609375" style="11" customWidth="1"/>
    <col min="4861" max="4861" width="20.5546875" style="11" customWidth="1"/>
    <col min="4862" max="4862" width="9.88671875" style="11" bestFit="1" customWidth="1"/>
    <col min="4863" max="4863" width="21.10546875" style="11" bestFit="1" customWidth="1"/>
    <col min="4864" max="4864" width="8.88671875" style="11" customWidth="1"/>
    <col min="4865" max="4871" width="10.5546875" style="11" bestFit="1" customWidth="1"/>
    <col min="4872" max="4873" width="8.88671875" style="11" customWidth="1"/>
    <col min="4874" max="4875" width="10.5546875" style="11" bestFit="1" customWidth="1"/>
    <col min="4876" max="5108" width="8.88671875" style="11" customWidth="1"/>
    <col min="5109" max="5109" width="39.6640625" style="11" customWidth="1"/>
    <col min="5110" max="5115" width="8.88671875" style="11" hidden="1" customWidth="1"/>
    <col min="5116" max="5116" width="13.99609375" style="11" customWidth="1"/>
    <col min="5117" max="5117" width="20.5546875" style="11" customWidth="1"/>
    <col min="5118" max="5118" width="9.88671875" style="11" bestFit="1" customWidth="1"/>
    <col min="5119" max="5119" width="21.10546875" style="11" bestFit="1" customWidth="1"/>
    <col min="5120" max="5120" width="8.88671875" style="11" customWidth="1"/>
    <col min="5121" max="5127" width="10.5546875" style="11" bestFit="1" customWidth="1"/>
    <col min="5128" max="5129" width="8.88671875" style="11" customWidth="1"/>
    <col min="5130" max="5131" width="10.5546875" style="11" bestFit="1" customWidth="1"/>
    <col min="5132" max="5364" width="8.88671875" style="11" customWidth="1"/>
    <col min="5365" max="5365" width="39.6640625" style="11" customWidth="1"/>
    <col min="5366" max="5371" width="8.88671875" style="11" hidden="1" customWidth="1"/>
    <col min="5372" max="5372" width="13.99609375" style="11" customWidth="1"/>
    <col min="5373" max="5373" width="20.5546875" style="11" customWidth="1"/>
    <col min="5374" max="5374" width="9.88671875" style="11" bestFit="1" customWidth="1"/>
    <col min="5375" max="5375" width="21.10546875" style="11" bestFit="1" customWidth="1"/>
    <col min="5376" max="5376" width="8.88671875" style="11" customWidth="1"/>
    <col min="5377" max="5383" width="10.5546875" style="11" bestFit="1" customWidth="1"/>
    <col min="5384" max="5385" width="8.88671875" style="11" customWidth="1"/>
    <col min="5386" max="5387" width="10.5546875" style="11" bestFit="1" customWidth="1"/>
    <col min="5388" max="5620" width="8.88671875" style="11" customWidth="1"/>
    <col min="5621" max="5621" width="39.6640625" style="11" customWidth="1"/>
    <col min="5622" max="5627" width="8.88671875" style="11" hidden="1" customWidth="1"/>
    <col min="5628" max="5628" width="13.99609375" style="11" customWidth="1"/>
    <col min="5629" max="5629" width="20.5546875" style="11" customWidth="1"/>
    <col min="5630" max="5630" width="9.88671875" style="11" bestFit="1" customWidth="1"/>
    <col min="5631" max="5631" width="21.10546875" style="11" bestFit="1" customWidth="1"/>
    <col min="5632" max="5632" width="8.88671875" style="11" customWidth="1"/>
    <col min="5633" max="5639" width="10.5546875" style="11" bestFit="1" customWidth="1"/>
    <col min="5640" max="5641" width="8.88671875" style="11" customWidth="1"/>
    <col min="5642" max="5643" width="10.5546875" style="11" bestFit="1" customWidth="1"/>
    <col min="5644" max="5876" width="8.88671875" style="11" customWidth="1"/>
    <col min="5877" max="5877" width="39.6640625" style="11" customWidth="1"/>
    <col min="5878" max="5883" width="8.88671875" style="11" hidden="1" customWidth="1"/>
    <col min="5884" max="5884" width="13.99609375" style="11" customWidth="1"/>
    <col min="5885" max="5885" width="20.5546875" style="11" customWidth="1"/>
    <col min="5886" max="5886" width="9.88671875" style="11" bestFit="1" customWidth="1"/>
    <col min="5887" max="5887" width="21.10546875" style="11" bestFit="1" customWidth="1"/>
    <col min="5888" max="5888" width="8.88671875" style="11" customWidth="1"/>
    <col min="5889" max="5895" width="10.5546875" style="11" bestFit="1" customWidth="1"/>
    <col min="5896" max="5897" width="8.88671875" style="11" customWidth="1"/>
    <col min="5898" max="5899" width="10.5546875" style="11" bestFit="1" customWidth="1"/>
    <col min="5900" max="6132" width="8.88671875" style="11" customWidth="1"/>
    <col min="6133" max="6133" width="39.6640625" style="11" customWidth="1"/>
    <col min="6134" max="6139" width="8.88671875" style="11" hidden="1" customWidth="1"/>
    <col min="6140" max="6140" width="13.99609375" style="11" customWidth="1"/>
    <col min="6141" max="6141" width="20.5546875" style="11" customWidth="1"/>
    <col min="6142" max="6142" width="9.88671875" style="11" bestFit="1" customWidth="1"/>
    <col min="6143" max="6143" width="21.10546875" style="11" bestFit="1" customWidth="1"/>
    <col min="6144" max="6144" width="8.88671875" style="11" customWidth="1"/>
    <col min="6145" max="6151" width="10.5546875" style="11" bestFit="1" customWidth="1"/>
    <col min="6152" max="6153" width="8.88671875" style="11" customWidth="1"/>
    <col min="6154" max="6155" width="10.5546875" style="11" bestFit="1" customWidth="1"/>
    <col min="6156" max="6388" width="8.88671875" style="11" customWidth="1"/>
    <col min="6389" max="6389" width="39.6640625" style="11" customWidth="1"/>
    <col min="6390" max="6395" width="8.88671875" style="11" hidden="1" customWidth="1"/>
    <col min="6396" max="6396" width="13.99609375" style="11" customWidth="1"/>
    <col min="6397" max="6397" width="20.5546875" style="11" customWidth="1"/>
    <col min="6398" max="6398" width="9.88671875" style="11" bestFit="1" customWidth="1"/>
    <col min="6399" max="6399" width="21.10546875" style="11" bestFit="1" customWidth="1"/>
    <col min="6400" max="6400" width="8.88671875" style="11" customWidth="1"/>
    <col min="6401" max="6407" width="10.5546875" style="11" bestFit="1" customWidth="1"/>
    <col min="6408" max="6409" width="8.88671875" style="11" customWidth="1"/>
    <col min="6410" max="6411" width="10.5546875" style="11" bestFit="1" customWidth="1"/>
    <col min="6412" max="6644" width="8.88671875" style="11" customWidth="1"/>
    <col min="6645" max="6645" width="39.6640625" style="11" customWidth="1"/>
    <col min="6646" max="6651" width="8.88671875" style="11" hidden="1" customWidth="1"/>
    <col min="6652" max="6652" width="13.99609375" style="11" customWidth="1"/>
    <col min="6653" max="6653" width="20.5546875" style="11" customWidth="1"/>
    <col min="6654" max="6654" width="9.88671875" style="11" bestFit="1" customWidth="1"/>
    <col min="6655" max="6655" width="21.10546875" style="11" bestFit="1" customWidth="1"/>
    <col min="6656" max="6656" width="8.88671875" style="11" customWidth="1"/>
    <col min="6657" max="6663" width="10.5546875" style="11" bestFit="1" customWidth="1"/>
    <col min="6664" max="6665" width="8.88671875" style="11" customWidth="1"/>
    <col min="6666" max="6667" width="10.5546875" style="11" bestFit="1" customWidth="1"/>
    <col min="6668" max="6900" width="8.88671875" style="11" customWidth="1"/>
    <col min="6901" max="6901" width="39.6640625" style="11" customWidth="1"/>
    <col min="6902" max="6907" width="8.88671875" style="11" hidden="1" customWidth="1"/>
    <col min="6908" max="6908" width="13.99609375" style="11" customWidth="1"/>
    <col min="6909" max="6909" width="20.5546875" style="11" customWidth="1"/>
    <col min="6910" max="6910" width="9.88671875" style="11" bestFit="1" customWidth="1"/>
    <col min="6911" max="6911" width="21.10546875" style="11" bestFit="1" customWidth="1"/>
    <col min="6912" max="6912" width="8.88671875" style="11" customWidth="1"/>
    <col min="6913" max="6919" width="10.5546875" style="11" bestFit="1" customWidth="1"/>
    <col min="6920" max="6921" width="8.88671875" style="11" customWidth="1"/>
    <col min="6922" max="6923" width="10.5546875" style="11" bestFit="1" customWidth="1"/>
    <col min="6924" max="7156" width="8.88671875" style="11" customWidth="1"/>
    <col min="7157" max="7157" width="39.6640625" style="11" customWidth="1"/>
    <col min="7158" max="7163" width="8.88671875" style="11" hidden="1" customWidth="1"/>
    <col min="7164" max="7164" width="13.99609375" style="11" customWidth="1"/>
    <col min="7165" max="7165" width="20.5546875" style="11" customWidth="1"/>
    <col min="7166" max="7166" width="9.88671875" style="11" bestFit="1" customWidth="1"/>
    <col min="7167" max="7167" width="21.10546875" style="11" bestFit="1" customWidth="1"/>
    <col min="7168" max="7168" width="8.88671875" style="11" customWidth="1"/>
    <col min="7169" max="7175" width="10.5546875" style="11" bestFit="1" customWidth="1"/>
    <col min="7176" max="7177" width="8.88671875" style="11" customWidth="1"/>
    <col min="7178" max="7179" width="10.5546875" style="11" bestFit="1" customWidth="1"/>
    <col min="7180" max="7412" width="8.88671875" style="11" customWidth="1"/>
    <col min="7413" max="7413" width="39.6640625" style="11" customWidth="1"/>
    <col min="7414" max="7419" width="8.88671875" style="11" hidden="1" customWidth="1"/>
    <col min="7420" max="7420" width="13.99609375" style="11" customWidth="1"/>
    <col min="7421" max="7421" width="20.5546875" style="11" customWidth="1"/>
    <col min="7422" max="7422" width="9.88671875" style="11" bestFit="1" customWidth="1"/>
    <col min="7423" max="7423" width="21.10546875" style="11" bestFit="1" customWidth="1"/>
    <col min="7424" max="7424" width="8.88671875" style="11" customWidth="1"/>
    <col min="7425" max="7431" width="10.5546875" style="11" bestFit="1" customWidth="1"/>
    <col min="7432" max="7433" width="8.88671875" style="11" customWidth="1"/>
    <col min="7434" max="7435" width="10.5546875" style="11" bestFit="1" customWidth="1"/>
    <col min="7436" max="7668" width="8.88671875" style="11" customWidth="1"/>
    <col min="7669" max="7669" width="39.6640625" style="11" customWidth="1"/>
    <col min="7670" max="7675" width="8.88671875" style="11" hidden="1" customWidth="1"/>
    <col min="7676" max="7676" width="13.99609375" style="11" customWidth="1"/>
    <col min="7677" max="7677" width="20.5546875" style="11" customWidth="1"/>
    <col min="7678" max="7678" width="9.88671875" style="11" bestFit="1" customWidth="1"/>
    <col min="7679" max="7679" width="21.10546875" style="11" bestFit="1" customWidth="1"/>
    <col min="7680" max="7680" width="8.88671875" style="11" customWidth="1"/>
    <col min="7681" max="7687" width="10.5546875" style="11" bestFit="1" customWidth="1"/>
    <col min="7688" max="7689" width="8.88671875" style="11" customWidth="1"/>
    <col min="7690" max="7691" width="10.5546875" style="11" bestFit="1" customWidth="1"/>
    <col min="7692" max="7924" width="8.88671875" style="11" customWidth="1"/>
    <col min="7925" max="7925" width="39.6640625" style="11" customWidth="1"/>
    <col min="7926" max="7931" width="8.88671875" style="11" hidden="1" customWidth="1"/>
    <col min="7932" max="7932" width="13.99609375" style="11" customWidth="1"/>
    <col min="7933" max="7933" width="20.5546875" style="11" customWidth="1"/>
    <col min="7934" max="7934" width="9.88671875" style="11" bestFit="1" customWidth="1"/>
    <col min="7935" max="7935" width="21.10546875" style="11" bestFit="1" customWidth="1"/>
    <col min="7936" max="7936" width="8.88671875" style="11" customWidth="1"/>
    <col min="7937" max="7943" width="10.5546875" style="11" bestFit="1" customWidth="1"/>
    <col min="7944" max="7945" width="8.88671875" style="11" customWidth="1"/>
    <col min="7946" max="7947" width="10.5546875" style="11" bestFit="1" customWidth="1"/>
    <col min="7948" max="8180" width="8.88671875" style="11" customWidth="1"/>
    <col min="8181" max="8181" width="39.6640625" style="11" customWidth="1"/>
    <col min="8182" max="8187" width="8.88671875" style="11" hidden="1" customWidth="1"/>
    <col min="8188" max="8188" width="13.99609375" style="11" customWidth="1"/>
    <col min="8189" max="8189" width="20.5546875" style="11" customWidth="1"/>
    <col min="8190" max="8190" width="9.88671875" style="11" bestFit="1" customWidth="1"/>
    <col min="8191" max="8191" width="21.10546875" style="11" bestFit="1" customWidth="1"/>
    <col min="8192" max="8192" width="8.88671875" style="11" customWidth="1"/>
    <col min="8193" max="8199" width="10.5546875" style="11" bestFit="1" customWidth="1"/>
    <col min="8200" max="8201" width="8.88671875" style="11" customWidth="1"/>
    <col min="8202" max="8203" width="10.5546875" style="11" bestFit="1" customWidth="1"/>
    <col min="8204" max="8436" width="8.88671875" style="11" customWidth="1"/>
    <col min="8437" max="8437" width="39.6640625" style="11" customWidth="1"/>
    <col min="8438" max="8443" width="8.88671875" style="11" hidden="1" customWidth="1"/>
    <col min="8444" max="8444" width="13.99609375" style="11" customWidth="1"/>
    <col min="8445" max="8445" width="20.5546875" style="11" customWidth="1"/>
    <col min="8446" max="8446" width="9.88671875" style="11" bestFit="1" customWidth="1"/>
    <col min="8447" max="8447" width="21.10546875" style="11" bestFit="1" customWidth="1"/>
    <col min="8448" max="8448" width="8.88671875" style="11" customWidth="1"/>
    <col min="8449" max="8455" width="10.5546875" style="11" bestFit="1" customWidth="1"/>
    <col min="8456" max="8457" width="8.88671875" style="11" customWidth="1"/>
    <col min="8458" max="8459" width="10.5546875" style="11" bestFit="1" customWidth="1"/>
    <col min="8460" max="8692" width="8.88671875" style="11" customWidth="1"/>
    <col min="8693" max="8693" width="39.6640625" style="11" customWidth="1"/>
    <col min="8694" max="8699" width="8.88671875" style="11" hidden="1" customWidth="1"/>
    <col min="8700" max="8700" width="13.99609375" style="11" customWidth="1"/>
    <col min="8701" max="8701" width="20.5546875" style="11" customWidth="1"/>
    <col min="8702" max="8702" width="9.88671875" style="11" bestFit="1" customWidth="1"/>
    <col min="8703" max="8703" width="21.10546875" style="11" bestFit="1" customWidth="1"/>
    <col min="8704" max="8704" width="8.88671875" style="11" customWidth="1"/>
    <col min="8705" max="8711" width="10.5546875" style="11" bestFit="1" customWidth="1"/>
    <col min="8712" max="8713" width="8.88671875" style="11" customWidth="1"/>
    <col min="8714" max="8715" width="10.5546875" style="11" bestFit="1" customWidth="1"/>
    <col min="8716" max="8948" width="8.88671875" style="11" customWidth="1"/>
    <col min="8949" max="8949" width="39.6640625" style="11" customWidth="1"/>
    <col min="8950" max="8955" width="8.88671875" style="11" hidden="1" customWidth="1"/>
    <col min="8956" max="8956" width="13.99609375" style="11" customWidth="1"/>
    <col min="8957" max="8957" width="20.5546875" style="11" customWidth="1"/>
    <col min="8958" max="8958" width="9.88671875" style="11" bestFit="1" customWidth="1"/>
    <col min="8959" max="8959" width="21.10546875" style="11" bestFit="1" customWidth="1"/>
    <col min="8960" max="8960" width="8.88671875" style="11" customWidth="1"/>
    <col min="8961" max="8967" width="10.5546875" style="11" bestFit="1" customWidth="1"/>
    <col min="8968" max="8969" width="8.88671875" style="11" customWidth="1"/>
    <col min="8970" max="8971" width="10.5546875" style="11" bestFit="1" customWidth="1"/>
    <col min="8972" max="9204" width="8.88671875" style="11" customWidth="1"/>
    <col min="9205" max="9205" width="39.6640625" style="11" customWidth="1"/>
    <col min="9206" max="9211" width="8.88671875" style="11" hidden="1" customWidth="1"/>
    <col min="9212" max="9212" width="13.99609375" style="11" customWidth="1"/>
    <col min="9213" max="9213" width="20.5546875" style="11" customWidth="1"/>
    <col min="9214" max="9214" width="9.88671875" style="11" bestFit="1" customWidth="1"/>
    <col min="9215" max="9215" width="21.10546875" style="11" bestFit="1" customWidth="1"/>
    <col min="9216" max="9216" width="8.88671875" style="11" customWidth="1"/>
    <col min="9217" max="9223" width="10.5546875" style="11" bestFit="1" customWidth="1"/>
    <col min="9224" max="9225" width="8.88671875" style="11" customWidth="1"/>
    <col min="9226" max="9227" width="10.5546875" style="11" bestFit="1" customWidth="1"/>
    <col min="9228" max="9460" width="8.88671875" style="11" customWidth="1"/>
    <col min="9461" max="9461" width="39.6640625" style="11" customWidth="1"/>
    <col min="9462" max="9467" width="8.88671875" style="11" hidden="1" customWidth="1"/>
    <col min="9468" max="9468" width="13.99609375" style="11" customWidth="1"/>
    <col min="9469" max="9469" width="20.5546875" style="11" customWidth="1"/>
    <col min="9470" max="9470" width="9.88671875" style="11" bestFit="1" customWidth="1"/>
    <col min="9471" max="9471" width="21.10546875" style="11" bestFit="1" customWidth="1"/>
    <col min="9472" max="9472" width="8.88671875" style="11" customWidth="1"/>
    <col min="9473" max="9479" width="10.5546875" style="11" bestFit="1" customWidth="1"/>
    <col min="9480" max="9481" width="8.88671875" style="11" customWidth="1"/>
    <col min="9482" max="9483" width="10.5546875" style="11" bestFit="1" customWidth="1"/>
    <col min="9484" max="9716" width="8.88671875" style="11" customWidth="1"/>
    <col min="9717" max="9717" width="39.6640625" style="11" customWidth="1"/>
    <col min="9718" max="9723" width="8.88671875" style="11" hidden="1" customWidth="1"/>
    <col min="9724" max="9724" width="13.99609375" style="11" customWidth="1"/>
    <col min="9725" max="9725" width="20.5546875" style="11" customWidth="1"/>
    <col min="9726" max="9726" width="9.88671875" style="11" bestFit="1" customWidth="1"/>
    <col min="9727" max="9727" width="21.10546875" style="11" bestFit="1" customWidth="1"/>
    <col min="9728" max="9728" width="8.88671875" style="11" customWidth="1"/>
    <col min="9729" max="9735" width="10.5546875" style="11" bestFit="1" customWidth="1"/>
    <col min="9736" max="9737" width="8.88671875" style="11" customWidth="1"/>
    <col min="9738" max="9739" width="10.5546875" style="11" bestFit="1" customWidth="1"/>
    <col min="9740" max="9972" width="8.88671875" style="11" customWidth="1"/>
    <col min="9973" max="9973" width="39.6640625" style="11" customWidth="1"/>
    <col min="9974" max="9979" width="8.88671875" style="11" hidden="1" customWidth="1"/>
    <col min="9980" max="9980" width="13.99609375" style="11" customWidth="1"/>
    <col min="9981" max="9981" width="20.5546875" style="11" customWidth="1"/>
    <col min="9982" max="9982" width="9.88671875" style="11" bestFit="1" customWidth="1"/>
    <col min="9983" max="9983" width="21.10546875" style="11" bestFit="1" customWidth="1"/>
    <col min="9984" max="9984" width="8.88671875" style="11" customWidth="1"/>
    <col min="9985" max="9991" width="10.5546875" style="11" bestFit="1" customWidth="1"/>
    <col min="9992" max="9993" width="8.88671875" style="11" customWidth="1"/>
    <col min="9994" max="9995" width="10.5546875" style="11" bestFit="1" customWidth="1"/>
    <col min="9996" max="10228" width="8.88671875" style="11" customWidth="1"/>
    <col min="10229" max="10229" width="39.6640625" style="11" customWidth="1"/>
    <col min="10230" max="10235" width="8.88671875" style="11" hidden="1" customWidth="1"/>
    <col min="10236" max="10236" width="13.99609375" style="11" customWidth="1"/>
    <col min="10237" max="10237" width="20.5546875" style="11" customWidth="1"/>
    <col min="10238" max="10238" width="9.88671875" style="11" bestFit="1" customWidth="1"/>
    <col min="10239" max="10239" width="21.10546875" style="11" bestFit="1" customWidth="1"/>
    <col min="10240" max="10240" width="8.88671875" style="11" customWidth="1"/>
    <col min="10241" max="10247" width="10.5546875" style="11" bestFit="1" customWidth="1"/>
    <col min="10248" max="10249" width="8.88671875" style="11" customWidth="1"/>
    <col min="10250" max="10251" width="10.5546875" style="11" bestFit="1" customWidth="1"/>
    <col min="10252" max="10484" width="8.88671875" style="11" customWidth="1"/>
    <col min="10485" max="10485" width="39.6640625" style="11" customWidth="1"/>
    <col min="10486" max="10491" width="8.88671875" style="11" hidden="1" customWidth="1"/>
    <col min="10492" max="10492" width="13.99609375" style="11" customWidth="1"/>
    <col min="10493" max="10493" width="20.5546875" style="11" customWidth="1"/>
    <col min="10494" max="10494" width="9.88671875" style="11" bestFit="1" customWidth="1"/>
    <col min="10495" max="10495" width="21.10546875" style="11" bestFit="1" customWidth="1"/>
    <col min="10496" max="10496" width="8.88671875" style="11" customWidth="1"/>
    <col min="10497" max="10503" width="10.5546875" style="11" bestFit="1" customWidth="1"/>
    <col min="10504" max="10505" width="8.88671875" style="11" customWidth="1"/>
    <col min="10506" max="10507" width="10.5546875" style="11" bestFit="1" customWidth="1"/>
    <col min="10508" max="10740" width="8.88671875" style="11" customWidth="1"/>
    <col min="10741" max="10741" width="39.6640625" style="11" customWidth="1"/>
    <col min="10742" max="10747" width="8.88671875" style="11" hidden="1" customWidth="1"/>
    <col min="10748" max="10748" width="13.99609375" style="11" customWidth="1"/>
    <col min="10749" max="10749" width="20.5546875" style="11" customWidth="1"/>
    <col min="10750" max="10750" width="9.88671875" style="11" bestFit="1" customWidth="1"/>
    <col min="10751" max="10751" width="21.10546875" style="11" bestFit="1" customWidth="1"/>
    <col min="10752" max="10752" width="8.88671875" style="11" customWidth="1"/>
    <col min="10753" max="10759" width="10.5546875" style="11" bestFit="1" customWidth="1"/>
    <col min="10760" max="10761" width="8.88671875" style="11" customWidth="1"/>
    <col min="10762" max="10763" width="10.5546875" style="11" bestFit="1" customWidth="1"/>
    <col min="10764" max="10996" width="8.88671875" style="11" customWidth="1"/>
    <col min="10997" max="10997" width="39.6640625" style="11" customWidth="1"/>
    <col min="10998" max="11003" width="8.88671875" style="11" hidden="1" customWidth="1"/>
    <col min="11004" max="11004" width="13.99609375" style="11" customWidth="1"/>
    <col min="11005" max="11005" width="20.5546875" style="11" customWidth="1"/>
    <col min="11006" max="11006" width="9.88671875" style="11" bestFit="1" customWidth="1"/>
    <col min="11007" max="11007" width="21.10546875" style="11" bestFit="1" customWidth="1"/>
    <col min="11008" max="11008" width="8.88671875" style="11" customWidth="1"/>
    <col min="11009" max="11015" width="10.5546875" style="11" bestFit="1" customWidth="1"/>
    <col min="11016" max="11017" width="8.88671875" style="11" customWidth="1"/>
    <col min="11018" max="11019" width="10.5546875" style="11" bestFit="1" customWidth="1"/>
    <col min="11020" max="11252" width="8.88671875" style="11" customWidth="1"/>
    <col min="11253" max="11253" width="39.6640625" style="11" customWidth="1"/>
    <col min="11254" max="11259" width="8.88671875" style="11" hidden="1" customWidth="1"/>
    <col min="11260" max="11260" width="13.99609375" style="11" customWidth="1"/>
    <col min="11261" max="11261" width="20.5546875" style="11" customWidth="1"/>
    <col min="11262" max="11262" width="9.88671875" style="11" bestFit="1" customWidth="1"/>
    <col min="11263" max="11263" width="21.10546875" style="11" bestFit="1" customWidth="1"/>
    <col min="11264" max="11264" width="8.88671875" style="11" customWidth="1"/>
    <col min="11265" max="11271" width="10.5546875" style="11" bestFit="1" customWidth="1"/>
    <col min="11272" max="11273" width="8.88671875" style="11" customWidth="1"/>
    <col min="11274" max="11275" width="10.5546875" style="11" bestFit="1" customWidth="1"/>
    <col min="11276" max="11508" width="8.88671875" style="11" customWidth="1"/>
    <col min="11509" max="11509" width="39.6640625" style="11" customWidth="1"/>
    <col min="11510" max="11515" width="8.88671875" style="11" hidden="1" customWidth="1"/>
    <col min="11516" max="11516" width="13.99609375" style="11" customWidth="1"/>
    <col min="11517" max="11517" width="20.5546875" style="11" customWidth="1"/>
    <col min="11518" max="11518" width="9.88671875" style="11" bestFit="1" customWidth="1"/>
    <col min="11519" max="11519" width="21.10546875" style="11" bestFit="1" customWidth="1"/>
    <col min="11520" max="11520" width="8.88671875" style="11" customWidth="1"/>
    <col min="11521" max="11527" width="10.5546875" style="11" bestFit="1" customWidth="1"/>
    <col min="11528" max="11529" width="8.88671875" style="11" customWidth="1"/>
    <col min="11530" max="11531" width="10.5546875" style="11" bestFit="1" customWidth="1"/>
    <col min="11532" max="11764" width="8.88671875" style="11" customWidth="1"/>
    <col min="11765" max="11765" width="39.6640625" style="11" customWidth="1"/>
    <col min="11766" max="11771" width="8.88671875" style="11" hidden="1" customWidth="1"/>
    <col min="11772" max="11772" width="13.99609375" style="11" customWidth="1"/>
    <col min="11773" max="11773" width="20.5546875" style="11" customWidth="1"/>
    <col min="11774" max="11774" width="9.88671875" style="11" bestFit="1" customWidth="1"/>
    <col min="11775" max="11775" width="21.10546875" style="11" bestFit="1" customWidth="1"/>
    <col min="11776" max="11776" width="8.88671875" style="11" customWidth="1"/>
    <col min="11777" max="11783" width="10.5546875" style="11" bestFit="1" customWidth="1"/>
    <col min="11784" max="11785" width="8.88671875" style="11" customWidth="1"/>
    <col min="11786" max="11787" width="10.5546875" style="11" bestFit="1" customWidth="1"/>
    <col min="11788" max="12020" width="8.88671875" style="11" customWidth="1"/>
    <col min="12021" max="12021" width="39.6640625" style="11" customWidth="1"/>
    <col min="12022" max="12027" width="8.88671875" style="11" hidden="1" customWidth="1"/>
    <col min="12028" max="12028" width="13.99609375" style="11" customWidth="1"/>
    <col min="12029" max="12029" width="20.5546875" style="11" customWidth="1"/>
    <col min="12030" max="12030" width="9.88671875" style="11" bestFit="1" customWidth="1"/>
    <col min="12031" max="12031" width="21.10546875" style="11" bestFit="1" customWidth="1"/>
    <col min="12032" max="12032" width="8.88671875" style="11" customWidth="1"/>
    <col min="12033" max="12039" width="10.5546875" style="11" bestFit="1" customWidth="1"/>
    <col min="12040" max="12041" width="8.88671875" style="11" customWidth="1"/>
    <col min="12042" max="12043" width="10.5546875" style="11" bestFit="1" customWidth="1"/>
    <col min="12044" max="12276" width="8.88671875" style="11" customWidth="1"/>
    <col min="12277" max="12277" width="39.6640625" style="11" customWidth="1"/>
    <col min="12278" max="12283" width="8.88671875" style="11" hidden="1" customWidth="1"/>
    <col min="12284" max="12284" width="13.99609375" style="11" customWidth="1"/>
    <col min="12285" max="12285" width="20.5546875" style="11" customWidth="1"/>
    <col min="12286" max="12286" width="9.88671875" style="11" bestFit="1" customWidth="1"/>
    <col min="12287" max="12287" width="21.10546875" style="11" bestFit="1" customWidth="1"/>
    <col min="12288" max="12288" width="8.88671875" style="11" customWidth="1"/>
    <col min="12289" max="12295" width="10.5546875" style="11" bestFit="1" customWidth="1"/>
    <col min="12296" max="12297" width="8.88671875" style="11" customWidth="1"/>
    <col min="12298" max="12299" width="10.5546875" style="11" bestFit="1" customWidth="1"/>
    <col min="12300" max="12532" width="8.88671875" style="11" customWidth="1"/>
    <col min="12533" max="12533" width="39.6640625" style="11" customWidth="1"/>
    <col min="12534" max="12539" width="8.88671875" style="11" hidden="1" customWidth="1"/>
    <col min="12540" max="12540" width="13.99609375" style="11" customWidth="1"/>
    <col min="12541" max="12541" width="20.5546875" style="11" customWidth="1"/>
    <col min="12542" max="12542" width="9.88671875" style="11" bestFit="1" customWidth="1"/>
    <col min="12543" max="12543" width="21.10546875" style="11" bestFit="1" customWidth="1"/>
    <col min="12544" max="12544" width="8.88671875" style="11" customWidth="1"/>
    <col min="12545" max="12551" width="10.5546875" style="11" bestFit="1" customWidth="1"/>
    <col min="12552" max="12553" width="8.88671875" style="11" customWidth="1"/>
    <col min="12554" max="12555" width="10.5546875" style="11" bestFit="1" customWidth="1"/>
    <col min="12556" max="12788" width="8.88671875" style="11" customWidth="1"/>
    <col min="12789" max="12789" width="39.6640625" style="11" customWidth="1"/>
    <col min="12790" max="12795" width="8.88671875" style="11" hidden="1" customWidth="1"/>
    <col min="12796" max="12796" width="13.99609375" style="11" customWidth="1"/>
    <col min="12797" max="12797" width="20.5546875" style="11" customWidth="1"/>
    <col min="12798" max="12798" width="9.88671875" style="11" bestFit="1" customWidth="1"/>
    <col min="12799" max="12799" width="21.10546875" style="11" bestFit="1" customWidth="1"/>
    <col min="12800" max="12800" width="8.88671875" style="11" customWidth="1"/>
    <col min="12801" max="12807" width="10.5546875" style="11" bestFit="1" customWidth="1"/>
    <col min="12808" max="12809" width="8.88671875" style="11" customWidth="1"/>
    <col min="12810" max="12811" width="10.5546875" style="11" bestFit="1" customWidth="1"/>
    <col min="12812" max="13044" width="8.88671875" style="11" customWidth="1"/>
    <col min="13045" max="13045" width="39.6640625" style="11" customWidth="1"/>
    <col min="13046" max="13051" width="8.88671875" style="11" hidden="1" customWidth="1"/>
    <col min="13052" max="13052" width="13.99609375" style="11" customWidth="1"/>
    <col min="13053" max="13053" width="20.5546875" style="11" customWidth="1"/>
    <col min="13054" max="13054" width="9.88671875" style="11" bestFit="1" customWidth="1"/>
    <col min="13055" max="13055" width="21.10546875" style="11" bestFit="1" customWidth="1"/>
    <col min="13056" max="13056" width="8.88671875" style="11" customWidth="1"/>
    <col min="13057" max="13063" width="10.5546875" style="11" bestFit="1" customWidth="1"/>
    <col min="13064" max="13065" width="8.88671875" style="11" customWidth="1"/>
    <col min="13066" max="13067" width="10.5546875" style="11" bestFit="1" customWidth="1"/>
    <col min="13068" max="13300" width="8.88671875" style="11" customWidth="1"/>
    <col min="13301" max="13301" width="39.6640625" style="11" customWidth="1"/>
    <col min="13302" max="13307" width="8.88671875" style="11" hidden="1" customWidth="1"/>
    <col min="13308" max="13308" width="13.99609375" style="11" customWidth="1"/>
    <col min="13309" max="13309" width="20.5546875" style="11" customWidth="1"/>
    <col min="13310" max="13310" width="9.88671875" style="11" bestFit="1" customWidth="1"/>
    <col min="13311" max="13311" width="21.10546875" style="11" bestFit="1" customWidth="1"/>
    <col min="13312" max="13312" width="8.88671875" style="11" customWidth="1"/>
    <col min="13313" max="13319" width="10.5546875" style="11" bestFit="1" customWidth="1"/>
    <col min="13320" max="13321" width="8.88671875" style="11" customWidth="1"/>
    <col min="13322" max="13323" width="10.5546875" style="11" bestFit="1" customWidth="1"/>
    <col min="13324" max="13556" width="8.88671875" style="11" customWidth="1"/>
    <col min="13557" max="13557" width="39.6640625" style="11" customWidth="1"/>
    <col min="13558" max="13563" width="8.88671875" style="11" hidden="1" customWidth="1"/>
    <col min="13564" max="13564" width="13.99609375" style="11" customWidth="1"/>
    <col min="13565" max="13565" width="20.5546875" style="11" customWidth="1"/>
    <col min="13566" max="13566" width="9.88671875" style="11" bestFit="1" customWidth="1"/>
    <col min="13567" max="13567" width="21.10546875" style="11" bestFit="1" customWidth="1"/>
    <col min="13568" max="13568" width="8.88671875" style="11" customWidth="1"/>
    <col min="13569" max="13575" width="10.5546875" style="11" bestFit="1" customWidth="1"/>
    <col min="13576" max="13577" width="8.88671875" style="11" customWidth="1"/>
    <col min="13578" max="13579" width="10.5546875" style="11" bestFit="1" customWidth="1"/>
    <col min="13580" max="13812" width="8.88671875" style="11" customWidth="1"/>
    <col min="13813" max="13813" width="39.6640625" style="11" customWidth="1"/>
    <col min="13814" max="13819" width="8.88671875" style="11" hidden="1" customWidth="1"/>
    <col min="13820" max="13820" width="13.99609375" style="11" customWidth="1"/>
    <col min="13821" max="13821" width="20.5546875" style="11" customWidth="1"/>
    <col min="13822" max="13822" width="9.88671875" style="11" bestFit="1" customWidth="1"/>
    <col min="13823" max="13823" width="21.10546875" style="11" bestFit="1" customWidth="1"/>
    <col min="13824" max="13824" width="8.88671875" style="11" customWidth="1"/>
    <col min="13825" max="13831" width="10.5546875" style="11" bestFit="1" customWidth="1"/>
    <col min="13832" max="13833" width="8.88671875" style="11" customWidth="1"/>
    <col min="13834" max="13835" width="10.5546875" style="11" bestFit="1" customWidth="1"/>
    <col min="13836" max="14068" width="8.88671875" style="11" customWidth="1"/>
    <col min="14069" max="14069" width="39.6640625" style="11" customWidth="1"/>
    <col min="14070" max="14075" width="8.88671875" style="11" hidden="1" customWidth="1"/>
    <col min="14076" max="14076" width="13.99609375" style="11" customWidth="1"/>
    <col min="14077" max="14077" width="20.5546875" style="11" customWidth="1"/>
    <col min="14078" max="14078" width="9.88671875" style="11" bestFit="1" customWidth="1"/>
    <col min="14079" max="14079" width="21.10546875" style="11" bestFit="1" customWidth="1"/>
    <col min="14080" max="14080" width="8.88671875" style="11" customWidth="1"/>
    <col min="14081" max="14087" width="10.5546875" style="11" bestFit="1" customWidth="1"/>
    <col min="14088" max="14089" width="8.88671875" style="11" customWidth="1"/>
    <col min="14090" max="14091" width="10.5546875" style="11" bestFit="1" customWidth="1"/>
    <col min="14092" max="14324" width="8.88671875" style="11" customWidth="1"/>
    <col min="14325" max="14325" width="39.6640625" style="11" customWidth="1"/>
    <col min="14326" max="14331" width="8.88671875" style="11" hidden="1" customWidth="1"/>
    <col min="14332" max="14332" width="13.99609375" style="11" customWidth="1"/>
    <col min="14333" max="14333" width="20.5546875" style="11" customWidth="1"/>
    <col min="14334" max="14334" width="9.88671875" style="11" bestFit="1" customWidth="1"/>
    <col min="14335" max="14335" width="21.10546875" style="11" bestFit="1" customWidth="1"/>
    <col min="14336" max="14336" width="8.88671875" style="11" customWidth="1"/>
    <col min="14337" max="14343" width="10.5546875" style="11" bestFit="1" customWidth="1"/>
    <col min="14344" max="14345" width="8.88671875" style="11" customWidth="1"/>
    <col min="14346" max="14347" width="10.5546875" style="11" bestFit="1" customWidth="1"/>
    <col min="14348" max="14580" width="8.88671875" style="11" customWidth="1"/>
    <col min="14581" max="14581" width="39.6640625" style="11" customWidth="1"/>
    <col min="14582" max="14587" width="8.88671875" style="11" hidden="1" customWidth="1"/>
    <col min="14588" max="14588" width="13.99609375" style="11" customWidth="1"/>
    <col min="14589" max="14589" width="20.5546875" style="11" customWidth="1"/>
    <col min="14590" max="14590" width="9.88671875" style="11" bestFit="1" customWidth="1"/>
    <col min="14591" max="14591" width="21.10546875" style="11" bestFit="1" customWidth="1"/>
    <col min="14592" max="14592" width="8.88671875" style="11" customWidth="1"/>
    <col min="14593" max="14599" width="10.5546875" style="11" bestFit="1" customWidth="1"/>
    <col min="14600" max="14601" width="8.88671875" style="11" customWidth="1"/>
    <col min="14602" max="14603" width="10.5546875" style="11" bestFit="1" customWidth="1"/>
    <col min="14604" max="14836" width="8.88671875" style="11" customWidth="1"/>
    <col min="14837" max="14837" width="39.6640625" style="11" customWidth="1"/>
    <col min="14838" max="14843" width="8.88671875" style="11" hidden="1" customWidth="1"/>
    <col min="14844" max="14844" width="13.99609375" style="11" customWidth="1"/>
    <col min="14845" max="14845" width="20.5546875" style="11" customWidth="1"/>
    <col min="14846" max="14846" width="9.88671875" style="11" bestFit="1" customWidth="1"/>
    <col min="14847" max="14847" width="21.10546875" style="11" bestFit="1" customWidth="1"/>
    <col min="14848" max="14848" width="8.88671875" style="11" customWidth="1"/>
    <col min="14849" max="14855" width="10.5546875" style="11" bestFit="1" customWidth="1"/>
    <col min="14856" max="14857" width="8.88671875" style="11" customWidth="1"/>
    <col min="14858" max="14859" width="10.5546875" style="11" bestFit="1" customWidth="1"/>
    <col min="14860" max="15092" width="8.88671875" style="11" customWidth="1"/>
    <col min="15093" max="15093" width="39.6640625" style="11" customWidth="1"/>
    <col min="15094" max="15099" width="8.88671875" style="11" hidden="1" customWidth="1"/>
    <col min="15100" max="15100" width="13.99609375" style="11" customWidth="1"/>
    <col min="15101" max="15101" width="20.5546875" style="11" customWidth="1"/>
    <col min="15102" max="15102" width="9.88671875" style="11" bestFit="1" customWidth="1"/>
    <col min="15103" max="15103" width="21.10546875" style="11" bestFit="1" customWidth="1"/>
    <col min="15104" max="15104" width="8.88671875" style="11" customWidth="1"/>
    <col min="15105" max="15111" width="10.5546875" style="11" bestFit="1" customWidth="1"/>
    <col min="15112" max="15113" width="8.88671875" style="11" customWidth="1"/>
    <col min="15114" max="15115" width="10.5546875" style="11" bestFit="1" customWidth="1"/>
    <col min="15116" max="15348" width="8.88671875" style="11" customWidth="1"/>
    <col min="15349" max="15349" width="39.6640625" style="11" customWidth="1"/>
    <col min="15350" max="15355" width="8.88671875" style="11" hidden="1" customWidth="1"/>
    <col min="15356" max="15356" width="13.99609375" style="11" customWidth="1"/>
    <col min="15357" max="15357" width="20.5546875" style="11" customWidth="1"/>
    <col min="15358" max="15358" width="9.88671875" style="11" bestFit="1" customWidth="1"/>
    <col min="15359" max="15359" width="21.10546875" style="11" bestFit="1" customWidth="1"/>
    <col min="15360" max="15360" width="8.88671875" style="11" customWidth="1"/>
    <col min="15361" max="15367" width="10.5546875" style="11" bestFit="1" customWidth="1"/>
    <col min="15368" max="15369" width="8.88671875" style="11" customWidth="1"/>
    <col min="15370" max="15371" width="10.5546875" style="11" bestFit="1" customWidth="1"/>
    <col min="15372" max="15604" width="8.88671875" style="11" customWidth="1"/>
    <col min="15605" max="15605" width="39.6640625" style="11" customWidth="1"/>
    <col min="15606" max="15611" width="8.88671875" style="11" hidden="1" customWidth="1"/>
    <col min="15612" max="15612" width="13.99609375" style="11" customWidth="1"/>
    <col min="15613" max="15613" width="20.5546875" style="11" customWidth="1"/>
    <col min="15614" max="15614" width="9.88671875" style="11" bestFit="1" customWidth="1"/>
    <col min="15615" max="15615" width="21.10546875" style="11" bestFit="1" customWidth="1"/>
    <col min="15616" max="15616" width="8.88671875" style="11" customWidth="1"/>
    <col min="15617" max="15623" width="10.5546875" style="11" bestFit="1" customWidth="1"/>
    <col min="15624" max="15625" width="8.88671875" style="11" customWidth="1"/>
    <col min="15626" max="15627" width="10.5546875" style="11" bestFit="1" customWidth="1"/>
    <col min="15628" max="15860" width="8.88671875" style="11" customWidth="1"/>
    <col min="15861" max="15861" width="39.6640625" style="11" customWidth="1"/>
    <col min="15862" max="15867" width="8.88671875" style="11" hidden="1" customWidth="1"/>
    <col min="15868" max="15868" width="13.99609375" style="11" customWidth="1"/>
    <col min="15869" max="15869" width="20.5546875" style="11" customWidth="1"/>
    <col min="15870" max="15870" width="9.88671875" style="11" bestFit="1" customWidth="1"/>
    <col min="15871" max="15871" width="21.10546875" style="11" bestFit="1" customWidth="1"/>
    <col min="15872" max="15872" width="8.88671875" style="11" customWidth="1"/>
    <col min="15873" max="15879" width="10.5546875" style="11" bestFit="1" customWidth="1"/>
    <col min="15880" max="15881" width="8.88671875" style="11" customWidth="1"/>
    <col min="15882" max="15883" width="10.5546875" style="11" bestFit="1" customWidth="1"/>
    <col min="15884" max="16116" width="8.88671875" style="11" customWidth="1"/>
    <col min="16117" max="16117" width="39.6640625" style="11" customWidth="1"/>
    <col min="16118" max="16123" width="8.88671875" style="11" hidden="1" customWidth="1"/>
    <col min="16124" max="16124" width="13.99609375" style="11" customWidth="1"/>
    <col min="16125" max="16125" width="20.5546875" style="11" customWidth="1"/>
    <col min="16126" max="16126" width="9.88671875" style="11" bestFit="1" customWidth="1"/>
    <col min="16127" max="16127" width="21.10546875" style="11" bestFit="1" customWidth="1"/>
    <col min="16128" max="16128" width="8.88671875" style="11" customWidth="1"/>
    <col min="16129" max="16135" width="10.5546875" style="11" bestFit="1" customWidth="1"/>
    <col min="16136" max="16137" width="8.88671875" style="11" customWidth="1"/>
    <col min="16138" max="16139" width="10.5546875" style="11" bestFit="1" customWidth="1"/>
    <col min="16140" max="16384" width="8.88671875" style="11" customWidth="1"/>
  </cols>
  <sheetData>
    <row r="1" spans="1:73" s="273" customFormat="1" ht="16.5" thickBot="1">
      <c r="A1" s="272" t="s">
        <v>301</v>
      </c>
      <c r="B1" s="234">
        <v>45200</v>
      </c>
      <c r="C1" s="234">
        <v>45292</v>
      </c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34"/>
      <c r="AZ1" s="234"/>
      <c r="BA1" s="234"/>
      <c r="BB1" s="234"/>
      <c r="BC1" s="234"/>
      <c r="BD1" s="234"/>
      <c r="BE1" s="234"/>
      <c r="BF1" s="234"/>
      <c r="BG1" s="234"/>
      <c r="BH1" s="234"/>
      <c r="BI1" s="234"/>
      <c r="BJ1" s="234"/>
      <c r="BK1" s="234"/>
      <c r="BL1" s="234"/>
      <c r="BM1" s="234"/>
      <c r="BN1" s="234"/>
      <c r="BO1" s="234"/>
      <c r="BP1" s="234"/>
      <c r="BQ1" s="234"/>
      <c r="BR1" s="234"/>
      <c r="BS1" s="234"/>
      <c r="BT1" s="234"/>
      <c r="BU1" s="234"/>
    </row>
    <row r="2" spans="1:73" s="267" customFormat="1" ht="15">
      <c r="A2" s="265" t="s">
        <v>306</v>
      </c>
      <c r="B2" s="266">
        <v>0.015</v>
      </c>
      <c r="C2" s="266">
        <v>0.0225</v>
      </c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</row>
    <row r="3" spans="1:3" s="268" customFormat="1" ht="16.5" thickBot="1">
      <c r="A3" s="188" t="s">
        <v>305</v>
      </c>
      <c r="B3" s="268">
        <v>750</v>
      </c>
      <c r="C3" s="268">
        <v>1125</v>
      </c>
    </row>
    <row r="4" ht="31.5">
      <c r="A4" s="171" t="s">
        <v>302</v>
      </c>
    </row>
    <row r="5" s="136" customFormat="1" ht="15">
      <c r="A5" s="38" t="s">
        <v>68</v>
      </c>
    </row>
    <row r="6" spans="2:73" ht="15">
      <c r="B6" s="12">
        <v>37978.777849309336</v>
      </c>
      <c r="C6" s="12">
        <f aca="true" t="shared" si="0" ref="C6:C14">IF(B6*C$2&lt;(C$3),B6+(C$3),B6*(1+C$2))</f>
        <v>39103.777849309336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</row>
    <row r="7" spans="2:73" ht="15">
      <c r="B7" s="12">
        <v>38638.66557403179</v>
      </c>
      <c r="C7" s="12">
        <f t="shared" si="0"/>
        <v>39763.66557403179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</row>
    <row r="8" spans="2:73" ht="15">
      <c r="B8" s="12">
        <v>39675.73631471537</v>
      </c>
      <c r="C8" s="12">
        <f t="shared" si="0"/>
        <v>40800.73631471537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</row>
    <row r="9" spans="2:73" ht="15">
      <c r="B9" s="12">
        <v>40745.02067560052</v>
      </c>
      <c r="C9" s="12">
        <f t="shared" si="0"/>
        <v>41870.02067560052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</row>
    <row r="10" spans="2:73" ht="15">
      <c r="B10" s="12">
        <v>41844.440358609754</v>
      </c>
      <c r="C10" s="12">
        <f t="shared" si="0"/>
        <v>42969.440358609754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</row>
    <row r="11" spans="2:73" ht="15">
      <c r="B11" s="12">
        <v>42887.7459935259</v>
      </c>
      <c r="C11" s="12">
        <f t="shared" si="0"/>
        <v>44012.7459935259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</row>
    <row r="12" spans="2:73" ht="15">
      <c r="B12" s="12">
        <v>45362.99900385483</v>
      </c>
      <c r="C12" s="12">
        <f t="shared" si="0"/>
        <v>46487.99900385483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</row>
    <row r="13" spans="1:73" ht="15">
      <c r="A13" s="173"/>
      <c r="B13" s="12">
        <v>47987.889475765354</v>
      </c>
      <c r="C13" s="12">
        <f t="shared" si="0"/>
        <v>49112.889475765354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</row>
    <row r="14" spans="1:73" s="25" customFormat="1" ht="15">
      <c r="A14" s="25" t="s">
        <v>69</v>
      </c>
      <c r="B14" s="12">
        <v>49896.80625996949</v>
      </c>
      <c r="C14" s="12">
        <f t="shared" si="0"/>
        <v>51021.80625996949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</row>
    <row r="15" spans="2:73" s="25" customFormat="1" ht="15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</row>
    <row r="16" spans="1:73" s="25" customFormat="1" ht="15">
      <c r="A16" s="62" t="s">
        <v>313</v>
      </c>
      <c r="B16" s="12">
        <v>34964.49812363687</v>
      </c>
      <c r="C16" s="12">
        <f aca="true" t="shared" si="1" ref="C16:C26">IF(B16*C$2&lt;(C$3),B16+(C$3),B16*(1+C$2))</f>
        <v>36089.49812363687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</row>
    <row r="17" spans="2:73" s="25" customFormat="1" ht="15">
      <c r="B17" s="12">
        <v>36512.47676837728</v>
      </c>
      <c r="C17" s="12">
        <f t="shared" si="1"/>
        <v>37637.47676837728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</row>
    <row r="18" spans="2:73" s="25" customFormat="1" ht="15">
      <c r="B18" s="12">
        <v>37978.777849309336</v>
      </c>
      <c r="C18" s="12">
        <f t="shared" si="1"/>
        <v>39103.777849309336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</row>
    <row r="19" spans="2:73" s="25" customFormat="1" ht="15">
      <c r="B19" s="12">
        <v>38638.66557403179</v>
      </c>
      <c r="C19" s="12">
        <f t="shared" si="1"/>
        <v>39763.66557403179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</row>
    <row r="20" spans="2:73" s="25" customFormat="1" ht="15">
      <c r="B20" s="12">
        <v>39675.73631471537</v>
      </c>
      <c r="C20" s="12">
        <f t="shared" si="1"/>
        <v>40800.73631471537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</row>
    <row r="21" spans="2:73" s="25" customFormat="1" ht="15">
      <c r="B21" s="12">
        <v>40745.02067560052</v>
      </c>
      <c r="C21" s="12">
        <f t="shared" si="1"/>
        <v>41870.02067560052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</row>
    <row r="22" spans="2:73" s="25" customFormat="1" ht="15">
      <c r="B22" s="12">
        <v>41844.440358609754</v>
      </c>
      <c r="C22" s="12">
        <f t="shared" si="1"/>
        <v>42969.440358609754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</row>
    <row r="23" spans="2:73" s="25" customFormat="1" ht="15">
      <c r="B23" s="12">
        <v>42887.7459935259</v>
      </c>
      <c r="C23" s="12">
        <f t="shared" si="1"/>
        <v>44012.7459935259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</row>
    <row r="24" spans="2:73" s="25" customFormat="1" ht="15">
      <c r="B24" s="12">
        <v>45362.99900385483</v>
      </c>
      <c r="C24" s="12">
        <f t="shared" si="1"/>
        <v>46487.99900385483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</row>
    <row r="25" spans="2:73" s="25" customFormat="1" ht="15">
      <c r="B25" s="12">
        <v>47987.889475765354</v>
      </c>
      <c r="C25" s="12">
        <f t="shared" si="1"/>
        <v>49112.889475765354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</row>
    <row r="26" spans="2:73" s="25" customFormat="1" ht="15">
      <c r="B26" s="12">
        <v>49896.80625996949</v>
      </c>
      <c r="C26" s="12">
        <f t="shared" si="1"/>
        <v>51021.80625996949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</row>
    <row r="27" spans="2:73" s="98" customFormat="1" ht="15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</row>
    <row r="28" spans="1:73" s="25" customFormat="1" ht="15">
      <c r="A28" s="62" t="s">
        <v>97</v>
      </c>
      <c r="B28" s="12">
        <v>40376.12276684034</v>
      </c>
      <c r="C28" s="12">
        <f aca="true" t="shared" si="2" ref="C28:C41">IF(B28*C$2&lt;(C$3),B28+(C$3),B28*(1+C$2))</f>
        <v>41501.12276684034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</row>
    <row r="29" spans="1:73" ht="15">
      <c r="A29" s="174" t="s">
        <v>26</v>
      </c>
      <c r="B29" s="12">
        <v>41467.22925753949</v>
      </c>
      <c r="C29" s="12">
        <f t="shared" si="2"/>
        <v>42592.22925753949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</row>
    <row r="30" spans="1:73" ht="15">
      <c r="A30" s="21"/>
      <c r="B30" s="12">
        <v>42498.065103990506</v>
      </c>
      <c r="C30" s="12">
        <f t="shared" si="2"/>
        <v>43623.065103990506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</row>
    <row r="31" spans="1:73" ht="15">
      <c r="A31" s="21"/>
      <c r="B31" s="12">
        <v>44944.22194123411</v>
      </c>
      <c r="C31" s="12">
        <f t="shared" si="2"/>
        <v>46069.22194123411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</row>
    <row r="32" spans="1:73" ht="15">
      <c r="A32" s="21"/>
      <c r="B32" s="12">
        <v>47591.97369199737</v>
      </c>
      <c r="C32" s="12">
        <f t="shared" si="2"/>
        <v>48716.97369199737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</row>
    <row r="33" spans="1:73" ht="15">
      <c r="A33" s="21"/>
      <c r="B33" s="12">
        <v>49488.420687736376</v>
      </c>
      <c r="C33" s="12">
        <f t="shared" si="2"/>
        <v>50613.420687736376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</row>
    <row r="34" spans="1:73" ht="15">
      <c r="A34" s="21"/>
      <c r="B34" s="12">
        <v>51476.66012812622</v>
      </c>
      <c r="C34" s="12">
        <f t="shared" si="2"/>
        <v>52634.884981009054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</row>
    <row r="35" spans="1:73" ht="15">
      <c r="A35" s="21"/>
      <c r="B35" s="12">
        <v>53455.35421257275</v>
      </c>
      <c r="C35" s="12">
        <f t="shared" si="2"/>
        <v>54658.099682355634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</row>
    <row r="36" spans="1:73" ht="15">
      <c r="A36" s="21"/>
      <c r="B36" s="12">
        <v>55457.95327040046</v>
      </c>
      <c r="C36" s="12">
        <f t="shared" si="2"/>
        <v>56705.757218984465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</row>
    <row r="37" spans="1:73" ht="15">
      <c r="A37" s="21"/>
      <c r="B37" s="12">
        <v>58005.77083954614</v>
      </c>
      <c r="C37" s="12">
        <f t="shared" si="2"/>
        <v>59310.900683435924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</row>
    <row r="38" spans="1:73" ht="15">
      <c r="A38" s="21"/>
      <c r="B38" s="12">
        <v>60033.91109201221</v>
      </c>
      <c r="C38" s="12">
        <f t="shared" si="2"/>
        <v>61384.674091582485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</row>
    <row r="39" spans="1:73" ht="15">
      <c r="A39" s="21"/>
      <c r="B39" s="12">
        <v>62228.821497864075</v>
      </c>
      <c r="C39" s="12">
        <f t="shared" si="2"/>
        <v>63628.96998156601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</row>
    <row r="40" spans="1:73" ht="15">
      <c r="A40" s="21"/>
      <c r="B40" s="12">
        <v>64424.807840189394</v>
      </c>
      <c r="C40" s="12">
        <f t="shared" si="2"/>
        <v>65874.36601659366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</row>
    <row r="41" spans="1:73" ht="15">
      <c r="A41" s="21"/>
      <c r="B41" s="12">
        <v>66564.84548589496</v>
      </c>
      <c r="C41" s="12">
        <f t="shared" si="2"/>
        <v>68062.55450932759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</row>
    <row r="42" spans="1:73" ht="15">
      <c r="A42" s="175" t="s">
        <v>22</v>
      </c>
      <c r="B42" s="12">
        <v>67964.63883786225</v>
      </c>
      <c r="C42" s="12">
        <f>IF(B42*C$2&lt;(C$3),B42+(C$3),B42*(1+C$2))</f>
        <v>69493.84321171415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</row>
    <row r="43" ht="15">
      <c r="A43" s="176" t="s">
        <v>23</v>
      </c>
    </row>
    <row r="44" s="98" customFormat="1" ht="15">
      <c r="A44" s="177"/>
    </row>
    <row r="45" spans="1:73" s="25" customFormat="1" ht="15">
      <c r="A45" s="62" t="s">
        <v>97</v>
      </c>
      <c r="B45" s="12">
        <v>40745.02067560052</v>
      </c>
      <c r="C45" s="12">
        <f aca="true" t="shared" si="3" ref="C45:C58">IF(B45*C$2&lt;(C$3),B45+(C$3),B45*(1+C$2))</f>
        <v>41870.02067560052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</row>
    <row r="46" spans="1:73" ht="15">
      <c r="A46" s="174" t="s">
        <v>24</v>
      </c>
      <c r="B46" s="12">
        <v>41844.440358609754</v>
      </c>
      <c r="C46" s="12">
        <f t="shared" si="3"/>
        <v>42969.440358609754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</row>
    <row r="47" spans="1:73" ht="15">
      <c r="A47" s="21"/>
      <c r="B47" s="12">
        <v>42887.7459935259</v>
      </c>
      <c r="C47" s="12">
        <f t="shared" si="3"/>
        <v>44012.7459935259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</row>
    <row r="48" spans="1:73" ht="15">
      <c r="A48" s="21"/>
      <c r="B48" s="12">
        <v>45362.99900385483</v>
      </c>
      <c r="C48" s="12">
        <f t="shared" si="3"/>
        <v>46487.99900385483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</row>
    <row r="49" spans="1:73" ht="15">
      <c r="A49" s="21"/>
      <c r="B49" s="12">
        <v>47987.889475765354</v>
      </c>
      <c r="C49" s="12">
        <f t="shared" si="3"/>
        <v>49112.889475765354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</row>
    <row r="50" spans="1:73" ht="15">
      <c r="A50" s="21"/>
      <c r="B50" s="12">
        <v>49896.80625996949</v>
      </c>
      <c r="C50" s="12">
        <f t="shared" si="3"/>
        <v>51021.80625996949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</row>
    <row r="51" spans="1:73" ht="15">
      <c r="A51" s="21"/>
      <c r="B51" s="12">
        <v>51900.66411041189</v>
      </c>
      <c r="C51" s="12">
        <f t="shared" si="3"/>
        <v>53068.42905289616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</row>
    <row r="52" spans="1:73" ht="15">
      <c r="A52" s="21"/>
      <c r="B52" s="12">
        <v>53915.556743793866</v>
      </c>
      <c r="C52" s="12">
        <f t="shared" si="3"/>
        <v>55128.656770529225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</row>
    <row r="53" spans="1:73" ht="15">
      <c r="A53" s="21"/>
      <c r="B53" s="12">
        <v>55942.12468345601</v>
      </c>
      <c r="C53" s="12">
        <f t="shared" si="3"/>
        <v>57200.822488833765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</row>
    <row r="54" spans="1:73" ht="15">
      <c r="A54" s="21"/>
      <c r="B54" s="12">
        <v>58510.38504559738</v>
      </c>
      <c r="C54" s="12">
        <f t="shared" si="3"/>
        <v>59826.86870912332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</row>
    <row r="55" spans="1:73" ht="15">
      <c r="A55" s="21"/>
      <c r="B55" s="12">
        <v>60556.816218112224</v>
      </c>
      <c r="C55" s="12">
        <f t="shared" si="3"/>
        <v>61919.344583019745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</row>
    <row r="56" spans="1:73" ht="15">
      <c r="A56" s="21"/>
      <c r="B56" s="12">
        <v>62775.39722638013</v>
      </c>
      <c r="C56" s="12">
        <f t="shared" si="3"/>
        <v>64187.84366397368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</row>
    <row r="57" spans="1:73" ht="15">
      <c r="A57" s="21"/>
      <c r="B57" s="12">
        <v>64990.75042522767</v>
      </c>
      <c r="C57" s="12">
        <f t="shared" si="3"/>
        <v>66453.04230979529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</row>
    <row r="58" spans="1:73" ht="15">
      <c r="A58" s="21"/>
      <c r="B58" s="12">
        <v>67156.61054629619</v>
      </c>
      <c r="C58" s="12">
        <f t="shared" si="3"/>
        <v>68667.63428358785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3" ht="15">
      <c r="A59" s="175" t="s">
        <v>22</v>
      </c>
      <c r="B59" s="12">
        <v>68567.16326299806</v>
      </c>
      <c r="C59" s="12">
        <f>IF(B59*C$2&lt;(C$3),B59+(C$3),B59*(1+C$2))</f>
        <v>70109.92443641552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3" s="25" customFormat="1" ht="15">
      <c r="A60" s="406" t="s">
        <v>25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</row>
    <row r="61" spans="1:73" s="98" customFormat="1" ht="15">
      <c r="A61" s="177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</row>
    <row r="62" spans="1:73" s="25" customFormat="1" ht="15">
      <c r="A62" s="178" t="s">
        <v>70</v>
      </c>
      <c r="B62" s="12">
        <v>62228.821497864075</v>
      </c>
      <c r="C62" s="12">
        <f aca="true" t="shared" si="4" ref="C62:C70">IF(B62*C$2&lt;(C$3),B62+(C$3),B62*(1+C$2))</f>
        <v>63628.96998156601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</row>
    <row r="63" spans="1:73" ht="15">
      <c r="A63" s="11" t="s">
        <v>26</v>
      </c>
      <c r="B63" s="12">
        <v>64424.807840189394</v>
      </c>
      <c r="C63" s="12">
        <f t="shared" si="4"/>
        <v>65874.36601659366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</row>
    <row r="64" spans="2:73" ht="15">
      <c r="B64" s="12">
        <v>66564.84548589496</v>
      </c>
      <c r="C64" s="12">
        <f t="shared" si="4"/>
        <v>68062.55450932759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</row>
    <row r="65" spans="2:73" ht="15">
      <c r="B65" s="12">
        <v>67964.63883786225</v>
      </c>
      <c r="C65" s="12">
        <f t="shared" si="4"/>
        <v>69493.84321171415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</row>
    <row r="66" spans="2:73" ht="15">
      <c r="B66" s="12">
        <v>69282.66101784684</v>
      </c>
      <c r="C66" s="12">
        <f t="shared" si="4"/>
        <v>70841.52089074839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</row>
    <row r="67" spans="2:73" ht="15">
      <c r="B67" s="12">
        <v>70627.58160966783</v>
      </c>
      <c r="C67" s="12">
        <f t="shared" si="4"/>
        <v>72216.70219588536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</row>
    <row r="68" spans="2:73" ht="15">
      <c r="B68" s="12">
        <v>71999.40061332524</v>
      </c>
      <c r="C68" s="12">
        <f t="shared" si="4"/>
        <v>73619.38712712505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</row>
    <row r="69" spans="2:73" ht="15">
      <c r="B69" s="12">
        <v>73399.19396529252</v>
      </c>
      <c r="C69" s="12">
        <f t="shared" si="4"/>
        <v>75050.6758295116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</row>
    <row r="70" spans="2:73" s="25" customFormat="1" ht="15">
      <c r="B70" s="96">
        <v>74825.88572909622</v>
      </c>
      <c r="C70" s="96">
        <f t="shared" si="4"/>
        <v>76509.46815800088</v>
      </c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</row>
    <row r="71" spans="2:73" s="98" customFormat="1" ht="15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</row>
    <row r="72" spans="1:73" s="25" customFormat="1" ht="15">
      <c r="A72" s="178" t="s">
        <v>70</v>
      </c>
      <c r="B72" s="12">
        <v>62775.39722638013</v>
      </c>
      <c r="C72" s="12">
        <f aca="true" t="shared" si="5" ref="C72:C80">IF(B72*C$2&lt;(C$3),B72+(C$3),B72*(1+C$2))</f>
        <v>64187.84366397368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</row>
    <row r="73" spans="1:73" ht="15">
      <c r="A73" s="11" t="s">
        <v>24</v>
      </c>
      <c r="B73" s="12">
        <v>64990.75042522767</v>
      </c>
      <c r="C73" s="12">
        <f t="shared" si="5"/>
        <v>66453.04230979529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</row>
    <row r="74" spans="2:73" ht="15">
      <c r="B74" s="12">
        <v>67156.61054629619</v>
      </c>
      <c r="C74" s="12">
        <f t="shared" si="5"/>
        <v>68667.63428358785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</row>
    <row r="75" spans="2:73" ht="15">
      <c r="B75" s="12">
        <v>68567.16326299806</v>
      </c>
      <c r="C75" s="12">
        <f t="shared" si="5"/>
        <v>70109.92443641552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</row>
    <row r="76" spans="2:73" ht="15">
      <c r="B76" s="12">
        <v>69897.02074419064</v>
      </c>
      <c r="C76" s="12">
        <f t="shared" si="5"/>
        <v>71469.70371093492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</row>
    <row r="77" spans="2:73" ht="15">
      <c r="B77" s="12">
        <v>71254.85257369313</v>
      </c>
      <c r="C77" s="12">
        <f t="shared" si="5"/>
        <v>72858.08675660123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</row>
    <row r="78" spans="2:73" ht="15">
      <c r="B78" s="12">
        <v>72639.58281503203</v>
      </c>
      <c r="C78" s="12">
        <f t="shared" si="5"/>
        <v>74273.97342837024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</row>
    <row r="79" spans="2:73" ht="15">
      <c r="B79" s="12">
        <v>74052.2874046808</v>
      </c>
      <c r="C79" s="12">
        <f t="shared" si="5"/>
        <v>75718.46387128612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</row>
    <row r="80" spans="2:73" ht="15">
      <c r="B80" s="12">
        <v>75491.89040616597</v>
      </c>
      <c r="C80" s="12">
        <f t="shared" si="5"/>
        <v>77190.4579403047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</row>
    <row r="81" spans="2:73" ht="1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</row>
    <row r="82" ht="15">
      <c r="A82" s="179" t="s">
        <v>23</v>
      </c>
    </row>
    <row r="83" ht="15">
      <c r="A83" s="176" t="s">
        <v>25</v>
      </c>
    </row>
    <row r="84" s="202" customFormat="1" ht="16.5" thickBot="1"/>
    <row r="85" ht="16.5" thickTop="1"/>
    <row r="103" spans="1:73" s="16" customFormat="1" ht="30.75" customHeight="1" thickBot="1">
      <c r="A103" s="181" t="s">
        <v>259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ht="16.5" thickTop="1"/>
  </sheetData>
  <hyperlinks>
    <hyperlink ref="A103" location="'Table of Contents'!A1" display="Link to Table of Contents 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39998000860214233"/>
    <pageSetUpPr fitToPage="1"/>
  </sheetPr>
  <dimension ref="A1:BV37"/>
  <sheetViews>
    <sheetView workbookViewId="0" topLeftCell="A1">
      <pane ySplit="1" topLeftCell="A2" activePane="bottomLeft" state="frozen"/>
      <selection pane="bottomLeft" activeCell="A2" sqref="A2"/>
    </sheetView>
  </sheetViews>
  <sheetFormatPr defaultColWidth="8.88671875" defaultRowHeight="15"/>
  <cols>
    <col min="1" max="1" width="60.99609375" style="27" bestFit="1" customWidth="1"/>
    <col min="2" max="74" width="11.10546875" style="27" customWidth="1"/>
    <col min="75" max="16384" width="8.88671875" style="27" customWidth="1"/>
  </cols>
  <sheetData>
    <row r="1" spans="1:74" s="26" customFormat="1" ht="16.5" thickBot="1">
      <c r="A1" s="33" t="s">
        <v>293</v>
      </c>
      <c r="B1" s="114">
        <v>45200</v>
      </c>
      <c r="C1" s="114">
        <v>45292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</row>
    <row r="2" spans="1:74" s="267" customFormat="1" ht="15">
      <c r="A2" s="265" t="s">
        <v>306</v>
      </c>
      <c r="B2" s="266">
        <v>0.015</v>
      </c>
      <c r="C2" s="266">
        <v>0.0225</v>
      </c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</row>
    <row r="3" spans="1:3" s="268" customFormat="1" ht="16.5" thickBot="1">
      <c r="A3" s="188" t="s">
        <v>305</v>
      </c>
      <c r="B3" s="268">
        <v>750</v>
      </c>
      <c r="C3" s="268">
        <v>1125</v>
      </c>
    </row>
    <row r="4" s="6" customFormat="1" ht="15">
      <c r="A4" s="43" t="s">
        <v>294</v>
      </c>
    </row>
    <row r="5" spans="1:74" s="6" customFormat="1" ht="15">
      <c r="A5" s="407" t="s">
        <v>21</v>
      </c>
      <c r="B5" s="101">
        <v>47875.661379579156</v>
      </c>
      <c r="C5" s="101">
        <f aca="true" t="shared" si="0" ref="C5:C12">IF(B5*C$2&lt;(C$3),B5+(C$3),B5*(1+C$2))</f>
        <v>49000.661379579156</v>
      </c>
      <c r="D5" s="101"/>
      <c r="E5" s="101"/>
      <c r="F5" s="413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</row>
    <row r="6" spans="1:74" ht="15">
      <c r="A6" s="35"/>
      <c r="B6" s="101">
        <v>49117.44448089866</v>
      </c>
      <c r="C6" s="101">
        <f t="shared" si="0"/>
        <v>50242.44448089866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</row>
    <row r="7" spans="1:74" ht="15">
      <c r="A7" s="36"/>
      <c r="B7" s="101">
        <v>50435.08546204773</v>
      </c>
      <c r="C7" s="101">
        <f t="shared" si="0"/>
        <v>51569.874884943805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</row>
    <row r="8" spans="1:74" ht="15">
      <c r="A8" s="36"/>
      <c r="B8" s="101">
        <v>53598.102219942266</v>
      </c>
      <c r="C8" s="101">
        <f t="shared" si="0"/>
        <v>54804.059519890965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</row>
    <row r="9" spans="1:74" ht="15">
      <c r="A9" s="36"/>
      <c r="B9" s="101">
        <v>55651.62183562268</v>
      </c>
      <c r="C9" s="101">
        <f t="shared" si="0"/>
        <v>56903.78332692419</v>
      </c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</row>
    <row r="10" spans="1:74" ht="15">
      <c r="A10" s="36"/>
      <c r="B10" s="101">
        <v>57933.68309582455</v>
      </c>
      <c r="C10" s="101">
        <f t="shared" si="0"/>
        <v>59237.1909654806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</row>
    <row r="11" spans="1:74" ht="15">
      <c r="A11" s="36"/>
      <c r="B11" s="101">
        <v>60274.920862066545</v>
      </c>
      <c r="C11" s="101">
        <f t="shared" si="0"/>
        <v>61631.10658146304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</row>
    <row r="12" spans="1:74" ht="15">
      <c r="A12" s="36" t="s">
        <v>22</v>
      </c>
      <c r="B12" s="101">
        <v>61723.13135533938</v>
      </c>
      <c r="C12" s="101">
        <f t="shared" si="0"/>
        <v>63111.90181083451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</row>
    <row r="13" s="6" customFormat="1" ht="15">
      <c r="A13" s="161" t="s">
        <v>23</v>
      </c>
    </row>
    <row r="14" s="6" customFormat="1" ht="15">
      <c r="A14" s="161"/>
    </row>
    <row r="15" spans="1:74" s="159" customFormat="1" ht="15">
      <c r="A15" s="54" t="s">
        <v>24</v>
      </c>
      <c r="B15" s="170">
        <v>48274.69461046342</v>
      </c>
      <c r="C15" s="170">
        <f aca="true" t="shared" si="1" ref="C15:C22">IF(B15*C$2&lt;(C$3),B15+(C$3),B15*(1+C$2))</f>
        <v>49399.69461046342</v>
      </c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</row>
    <row r="16" spans="1:74" ht="15">
      <c r="A16" s="36"/>
      <c r="B16" s="101">
        <v>49522.712606015484</v>
      </c>
      <c r="C16" s="101">
        <f t="shared" si="1"/>
        <v>50647.712606015484</v>
      </c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</row>
    <row r="17" spans="1:74" ht="15">
      <c r="A17" s="36"/>
      <c r="B17" s="101">
        <v>50848.03730861808</v>
      </c>
      <c r="C17" s="101">
        <f t="shared" si="1"/>
        <v>51992.118148061985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</row>
    <row r="18" spans="1:74" ht="15">
      <c r="A18" s="36"/>
      <c r="B18" s="101">
        <v>54057.2394675263</v>
      </c>
      <c r="C18" s="101">
        <f t="shared" si="1"/>
        <v>55273.52735554564</v>
      </c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</row>
    <row r="19" spans="1:74" ht="15">
      <c r="A19" s="36"/>
      <c r="B19" s="101">
        <v>56142.24886751898</v>
      </c>
      <c r="C19" s="101">
        <f t="shared" si="1"/>
        <v>57405.449467038154</v>
      </c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</row>
    <row r="20" spans="1:74" ht="15">
      <c r="A20" s="36"/>
      <c r="B20" s="101">
        <v>58440.449174822694</v>
      </c>
      <c r="C20" s="101">
        <f t="shared" si="1"/>
        <v>59755.359281256206</v>
      </c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</row>
    <row r="21" spans="1:74" ht="15">
      <c r="A21" s="36"/>
      <c r="B21" s="101">
        <v>60804.28160700729</v>
      </c>
      <c r="C21" s="101">
        <f t="shared" si="1"/>
        <v>62172.37794316495</v>
      </c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</row>
    <row r="22" spans="1:74" ht="15">
      <c r="A22" s="36" t="s">
        <v>22</v>
      </c>
      <c r="B22" s="101">
        <v>62263.251465014684</v>
      </c>
      <c r="C22" s="101">
        <f t="shared" si="1"/>
        <v>63664.17462297751</v>
      </c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</row>
    <row r="23" ht="15">
      <c r="A23" s="37" t="s">
        <v>25</v>
      </c>
    </row>
    <row r="24" s="196" customFormat="1" ht="16.5" thickBot="1"/>
    <row r="25" ht="16.5" thickTop="1"/>
    <row r="37" spans="1:74" s="16" customFormat="1" ht="30.75" customHeight="1" thickBot="1">
      <c r="A37" s="181" t="s">
        <v>259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</row>
    <row r="38" ht="16.5" thickTop="1"/>
  </sheetData>
  <hyperlinks>
    <hyperlink ref="A37" location="'Table of Contents'!A1" display="Link to Table of Contents "/>
  </hyperlinks>
  <printOptions/>
  <pageMargins left="0.75" right="0.75" top="1" bottom="1" header="0.5" footer="0.5"/>
  <pageSetup fitToHeight="0" fitToWidth="1" horizontalDpi="600" verticalDpi="600" orientation="portrait" paperSize="9" r:id="rId1"/>
  <headerFooter alignWithMargins="0">
    <oddFooter>&amp;C&amp;F&amp;A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-0.4999699890613556"/>
    <pageSetUpPr fitToPage="1"/>
  </sheetPr>
  <dimension ref="A1:BV36"/>
  <sheetViews>
    <sheetView workbookViewId="0" topLeftCell="A1">
      <pane ySplit="1" topLeftCell="A2" activePane="bottomLeft" state="frozen"/>
      <selection pane="bottomLeft" activeCell="A2" sqref="A2"/>
    </sheetView>
  </sheetViews>
  <sheetFormatPr defaultColWidth="8.88671875" defaultRowHeight="15"/>
  <cols>
    <col min="1" max="1" width="55.99609375" style="139" customWidth="1"/>
    <col min="2" max="73" width="9.88671875" style="41" bestFit="1" customWidth="1"/>
    <col min="74" max="16384" width="8.88671875" style="41" customWidth="1"/>
  </cols>
  <sheetData>
    <row r="1" spans="1:73" s="39" customFormat="1" ht="16.5" thickBot="1">
      <c r="A1" s="26" t="s">
        <v>107</v>
      </c>
      <c r="B1" s="114">
        <v>45200</v>
      </c>
      <c r="C1" s="114">
        <v>45292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</row>
    <row r="2" spans="1:74" s="267" customFormat="1" ht="15">
      <c r="A2" s="265" t="s">
        <v>306</v>
      </c>
      <c r="B2" s="266">
        <v>0.015</v>
      </c>
      <c r="C2" s="266">
        <v>0.0225</v>
      </c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</row>
    <row r="3" spans="1:3" s="268" customFormat="1" ht="16.5" thickBot="1">
      <c r="A3" s="188" t="s">
        <v>305</v>
      </c>
      <c r="B3" s="268">
        <v>750</v>
      </c>
      <c r="C3" s="268">
        <v>1125</v>
      </c>
    </row>
    <row r="4" spans="1:73" s="40" customFormat="1" ht="15">
      <c r="A4" s="138" t="s">
        <v>108</v>
      </c>
      <c r="B4" s="170">
        <v>39863.85037584028</v>
      </c>
      <c r="C4" s="170">
        <f>IF(B4*C$2&lt;(C$3),B4+(C$3),B4*(1+C$2))</f>
        <v>40988.85037584028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</row>
    <row r="5" spans="1:73" ht="15">
      <c r="A5" s="42"/>
      <c r="B5" s="101">
        <v>40200.87168570875</v>
      </c>
      <c r="C5" s="101">
        <f>IF(B5*C$2&lt;(C$3),B5+(C$3),B5*(1+C$2))</f>
        <v>41325.87168570875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</row>
    <row r="6" spans="1:73" ht="15">
      <c r="A6" s="42"/>
      <c r="B6" s="101">
        <v>40537.892995577204</v>
      </c>
      <c r="C6" s="101">
        <f>IF(B6*C$2&lt;(C$3),B6+(C$3),B6*(1+C$2))</f>
        <v>41662.892995577204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</row>
    <row r="7" spans="1:73" ht="15">
      <c r="A7" s="42"/>
      <c r="B7" s="101">
        <v>40874.914305445665</v>
      </c>
      <c r="C7" s="101">
        <f>IF(B7*C$2&lt;(C$3),B7+(C$3),B7*(1+C$2))</f>
        <v>41999.914305445665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</row>
    <row r="8" spans="1:73" ht="15">
      <c r="A8" s="42"/>
      <c r="B8" s="101">
        <v>41211.93561531412</v>
      </c>
      <c r="C8" s="101">
        <f>IF(B8*C$2&lt;(C$3),B8+(C$3),B8*(1+C$2))</f>
        <v>42336.93561531412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</row>
    <row r="9" spans="1:73" ht="15">
      <c r="A9" s="42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</row>
    <row r="10" spans="1:73" s="162" customFormat="1" ht="15">
      <c r="A10" s="160" t="s">
        <v>109</v>
      </c>
      <c r="B10" s="170">
        <v>41844.41227350061</v>
      </c>
      <c r="C10" s="170">
        <f>IF(B10*C$2&lt;(C$3),B10+(C$3),B10*(1+C$2))</f>
        <v>42969.41227350061</v>
      </c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</row>
    <row r="11" spans="1:73" ht="15">
      <c r="A11" s="42"/>
      <c r="B11" s="101">
        <v>42888.054929726604</v>
      </c>
      <c r="C11" s="101">
        <f>IF(B11*C$2&lt;(C$3),B11+(C$3),B11*(1+C$2))</f>
        <v>44013.054929726604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</row>
    <row r="12" spans="1:73" ht="15">
      <c r="A12" s="42"/>
      <c r="B12" s="101">
        <v>45362.91474852736</v>
      </c>
      <c r="C12" s="101">
        <f>IF(B12*C$2&lt;(C$3),B12+(C$3),B12*(1+C$2))</f>
        <v>46487.91474852736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</row>
    <row r="13" spans="1:73" ht="15">
      <c r="A13" s="42"/>
      <c r="B13" s="101">
        <v>46486.31911475557</v>
      </c>
      <c r="C13" s="101">
        <f>IF(B13*C$2&lt;(C$3),B13+(C$3),B13*(1+C$2))</f>
        <v>47611.31911475557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</row>
    <row r="14" spans="1:73" s="275" customFormat="1" ht="16.5" thickBot="1">
      <c r="A14" s="274"/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  <c r="BQ14" s="276"/>
      <c r="BR14" s="276"/>
      <c r="BS14" s="276"/>
      <c r="BT14" s="276"/>
      <c r="BU14" s="276"/>
    </row>
    <row r="15" spans="2:73" ht="16.5" thickTop="1"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</row>
    <row r="16" spans="2:73" ht="15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</row>
    <row r="17" spans="2:73" ht="15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</row>
    <row r="18" spans="2:73" ht="15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</row>
    <row r="19" spans="2:73" ht="15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</row>
    <row r="20" spans="2:73" ht="15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</row>
    <row r="21" spans="2:73" ht="15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</row>
    <row r="22" spans="2:73" ht="15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</row>
    <row r="24" spans="2:73" ht="1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</row>
    <row r="25" spans="2:73" ht="15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</row>
    <row r="26" spans="2:73" ht="15"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</row>
    <row r="27" spans="2:73" ht="15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</row>
    <row r="28" spans="2:73" ht="15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</row>
    <row r="29" spans="2:73" ht="15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</row>
    <row r="30" spans="2:73" ht="15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</row>
    <row r="31" spans="2:73" ht="15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</row>
    <row r="32" spans="2:73" ht="15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</row>
    <row r="33" spans="2:73" ht="15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</row>
    <row r="34" spans="2:73" ht="15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</row>
    <row r="35" spans="1:73" s="16" customFormat="1" ht="30.75" customHeight="1" thickBot="1">
      <c r="A35" s="181" t="s">
        <v>259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</row>
    <row r="36" spans="2:73" ht="16.5" thickTop="1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</row>
  </sheetData>
  <hyperlinks>
    <hyperlink ref="A35" location="'Table of Contents'!A1" display="Link to Table of Contents "/>
  </hyperlink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-0.24997000396251678"/>
    <pageSetUpPr fitToPage="1"/>
  </sheetPr>
  <dimension ref="A1:BV165"/>
  <sheetViews>
    <sheetView workbookViewId="0" topLeftCell="A1">
      <pane ySplit="1" topLeftCell="A2" activePane="bottomLeft" state="frozen"/>
      <selection pane="bottomLeft" activeCell="A2" sqref="A2"/>
    </sheetView>
  </sheetViews>
  <sheetFormatPr defaultColWidth="8.88671875" defaultRowHeight="15"/>
  <cols>
    <col min="1" max="1" width="44.21484375" style="11" bestFit="1" customWidth="1"/>
    <col min="2" max="73" width="11.77734375" style="11" customWidth="1"/>
    <col min="74" max="16384" width="8.88671875" style="11" customWidth="1"/>
  </cols>
  <sheetData>
    <row r="1" spans="1:73" s="17" customFormat="1" ht="42.75" customHeight="1" thickBot="1">
      <c r="A1" s="73" t="s">
        <v>296</v>
      </c>
      <c r="B1" s="111">
        <v>45200</v>
      </c>
      <c r="C1" s="111">
        <v>45292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</row>
    <row r="2" spans="1:74" s="267" customFormat="1" ht="15">
      <c r="A2" s="265" t="s">
        <v>306</v>
      </c>
      <c r="B2" s="266">
        <v>0.015</v>
      </c>
      <c r="C2" s="266">
        <v>0.0225</v>
      </c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</row>
    <row r="3" spans="1:3" s="268" customFormat="1" ht="16.5" thickBot="1">
      <c r="A3" s="188" t="s">
        <v>305</v>
      </c>
      <c r="B3" s="268">
        <v>750</v>
      </c>
      <c r="C3" s="268">
        <v>1125</v>
      </c>
    </row>
    <row r="4" spans="1:73" s="74" customFormat="1" ht="15">
      <c r="A4" s="147" t="s">
        <v>75</v>
      </c>
      <c r="B4" s="169">
        <v>664.138625691793</v>
      </c>
      <c r="C4" s="169">
        <f aca="true" t="shared" si="0" ref="C4:C11">IF(B4*C$2&lt;(C$3/52.18),B4+(C$3/52.18),B4*(1+C$2))</f>
        <v>685.6986103602484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</row>
    <row r="5" spans="1:73" ht="15">
      <c r="A5" s="14" t="s">
        <v>53</v>
      </c>
      <c r="B5" s="169">
        <v>669.0191593480961</v>
      </c>
      <c r="C5" s="169">
        <f t="shared" si="0"/>
        <v>690.5791440165515</v>
      </c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</row>
    <row r="6" spans="1:73" ht="15">
      <c r="A6" s="75" t="s">
        <v>76</v>
      </c>
      <c r="B6" s="169">
        <v>671.0261077675106</v>
      </c>
      <c r="C6" s="169">
        <f t="shared" si="0"/>
        <v>692.586092435966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</row>
    <row r="7" spans="1:73" ht="15">
      <c r="A7" s="14" t="s">
        <v>295</v>
      </c>
      <c r="B7" s="169">
        <v>672.9304281427501</v>
      </c>
      <c r="C7" s="169">
        <f t="shared" si="0"/>
        <v>694.4904128112055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</row>
    <row r="8" spans="1:73" ht="15">
      <c r="A8" s="14" t="s">
        <v>194</v>
      </c>
      <c r="B8" s="169">
        <v>674.8689578660482</v>
      </c>
      <c r="C8" s="169">
        <f t="shared" si="0"/>
        <v>696.4289425345036</v>
      </c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</row>
    <row r="9" spans="1:73" ht="15">
      <c r="A9" s="14"/>
      <c r="B9" s="169">
        <v>676.9557280975981</v>
      </c>
      <c r="C9" s="169">
        <f t="shared" si="0"/>
        <v>698.5157127660535</v>
      </c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</row>
    <row r="10" spans="1:73" ht="15">
      <c r="A10" s="14"/>
      <c r="B10" s="169">
        <v>676.9557280975981</v>
      </c>
      <c r="C10" s="169">
        <f t="shared" si="0"/>
        <v>698.5157127660535</v>
      </c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</row>
    <row r="11" spans="1:73" ht="15">
      <c r="A11" s="14"/>
      <c r="B11" s="169">
        <v>676.9557280975981</v>
      </c>
      <c r="C11" s="169">
        <f t="shared" si="0"/>
        <v>698.5157127660535</v>
      </c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</row>
    <row r="12" spans="1:73" ht="15">
      <c r="A12" s="14"/>
      <c r="B12" s="169">
        <v>676.9557280975981</v>
      </c>
      <c r="C12" s="169">
        <f aca="true" t="shared" si="1" ref="C12:C16">IF(B12*C$2&lt;(C$3/52.18),B12+(C$3/52.18),B12*(1+C$2))</f>
        <v>698.5157127660535</v>
      </c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</row>
    <row r="13" spans="1:73" ht="15">
      <c r="A13" s="14"/>
      <c r="B13" s="169">
        <v>678.7105660410588</v>
      </c>
      <c r="C13" s="169">
        <f t="shared" si="1"/>
        <v>700.2705507095142</v>
      </c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</row>
    <row r="14" spans="1:73" ht="15">
      <c r="A14" s="14"/>
      <c r="B14" s="169">
        <v>681.4202173724012</v>
      </c>
      <c r="C14" s="169">
        <f t="shared" si="1"/>
        <v>702.9802020408566</v>
      </c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</row>
    <row r="15" spans="1:73" ht="15">
      <c r="A15" s="14"/>
      <c r="B15" s="169">
        <v>684.0621274204602</v>
      </c>
      <c r="C15" s="169">
        <f t="shared" si="1"/>
        <v>705.6221120889156</v>
      </c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</row>
    <row r="16" spans="1:73" ht="15">
      <c r="A16" s="14"/>
      <c r="B16" s="169">
        <v>686.7379081101609</v>
      </c>
      <c r="C16" s="169">
        <f t="shared" si="1"/>
        <v>708.2978927786163</v>
      </c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</row>
    <row r="17" s="25" customFormat="1" ht="15">
      <c r="A17" s="61"/>
    </row>
    <row r="18" spans="1:73" s="25" customFormat="1" ht="15">
      <c r="A18" s="14" t="s">
        <v>314</v>
      </c>
      <c r="B18" s="169">
        <v>603.3498685351369</v>
      </c>
      <c r="C18" s="169">
        <f>IF(B18*C$2&lt;(C$3/52.18),B18+(C$3/52.18),B18*(1+C$2))</f>
        <v>624.9098532035923</v>
      </c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</row>
    <row r="19" spans="1:73" s="25" customFormat="1" ht="15">
      <c r="A19" s="14"/>
      <c r="B19" s="169">
        <v>617.9632253281217</v>
      </c>
      <c r="C19" s="169">
        <f>IF(B19*C$2&lt;(C$3/52.18),B19+(C$3/52.18),B19*(1+C$2))</f>
        <v>639.5232099965771</v>
      </c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</row>
    <row r="20" spans="1:73" s="25" customFormat="1" ht="15">
      <c r="A20" s="61"/>
      <c r="B20" s="169">
        <v>664.133103207754</v>
      </c>
      <c r="C20" s="169">
        <f>IF(B20*C$2&lt;(C$3/52.18),B20+(C$3/52.18),B20*(1+C$2))</f>
        <v>685.6930878762093</v>
      </c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</row>
    <row r="21" spans="1:73" s="25" customFormat="1" ht="15">
      <c r="A21" s="61"/>
      <c r="B21" s="169">
        <v>669.0240968973326</v>
      </c>
      <c r="C21" s="169">
        <f>IF(B21*C$2&lt;(C$3/52.18),B21+(C$3/52.18),B21*(1+C$2))</f>
        <v>690.584081565788</v>
      </c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</row>
    <row r="22" spans="2:73" s="25" customFormat="1" ht="15">
      <c r="B22" s="169">
        <v>671.0263529345049</v>
      </c>
      <c r="C22" s="169">
        <f>IF(B22*C$2&lt;(C$3/52.18),B22+(C$3/52.18),B22*(1+C$2))</f>
        <v>692.5863376029603</v>
      </c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</row>
    <row r="23" spans="2:73" s="25" customFormat="1" ht="15">
      <c r="B23" s="169">
        <v>672.9301373632918</v>
      </c>
      <c r="C23" s="169">
        <f aca="true" t="shared" si="2" ref="C23:C86">IF(B23*C$2&lt;(C$3/52.18),B23+(C$3/52.18),B23*(1+C$2))</f>
        <v>694.4901220317472</v>
      </c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</row>
    <row r="24" spans="2:73" s="25" customFormat="1" ht="15">
      <c r="B24" s="169">
        <v>674.8667456615403</v>
      </c>
      <c r="C24" s="169">
        <f t="shared" si="2"/>
        <v>696.4267303299957</v>
      </c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</row>
    <row r="25" spans="2:73" s="25" customFormat="1" ht="15">
      <c r="B25" s="169">
        <v>676.9565320172775</v>
      </c>
      <c r="C25" s="169">
        <f t="shared" si="2"/>
        <v>698.5165166857329</v>
      </c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</row>
    <row r="26" spans="1:73" s="25" customFormat="1" ht="15">
      <c r="A26" s="61"/>
      <c r="B26" s="169">
        <v>676.9565320172775</v>
      </c>
      <c r="C26" s="169">
        <f t="shared" si="2"/>
        <v>698.5165166857329</v>
      </c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</row>
    <row r="27" spans="1:73" s="25" customFormat="1" ht="15">
      <c r="A27" s="61"/>
      <c r="B27" s="169">
        <v>676.9565320172775</v>
      </c>
      <c r="C27" s="169">
        <f t="shared" si="2"/>
        <v>698.5165166857329</v>
      </c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</row>
    <row r="28" spans="1:73" s="25" customFormat="1" ht="15">
      <c r="A28" s="61"/>
      <c r="B28" s="169">
        <v>676.9565320172775</v>
      </c>
      <c r="C28" s="169">
        <f t="shared" si="2"/>
        <v>698.5165166857329</v>
      </c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</row>
    <row r="29" spans="1:73" s="25" customFormat="1" ht="15">
      <c r="A29" s="61"/>
      <c r="B29" s="169">
        <v>678.7075854245945</v>
      </c>
      <c r="C29" s="169">
        <f t="shared" si="2"/>
        <v>700.2675700930499</v>
      </c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</row>
    <row r="30" spans="1:73" s="25" customFormat="1" ht="15">
      <c r="A30" s="61"/>
      <c r="B30" s="169">
        <v>681.419899940617</v>
      </c>
      <c r="C30" s="169">
        <f t="shared" si="2"/>
        <v>702.9798846090724</v>
      </c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</row>
    <row r="31" spans="1:73" s="25" customFormat="1" ht="15">
      <c r="A31" s="61"/>
      <c r="B31" s="169">
        <v>684.0674184024211</v>
      </c>
      <c r="C31" s="169">
        <f t="shared" si="2"/>
        <v>705.6274030708765</v>
      </c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</row>
    <row r="32" spans="1:73" s="25" customFormat="1" ht="15">
      <c r="A32" s="61"/>
      <c r="B32" s="169">
        <v>686.7432350192295</v>
      </c>
      <c r="C32" s="169">
        <f t="shared" si="2"/>
        <v>708.3032196876849</v>
      </c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</row>
    <row r="33" s="98" customFormat="1" ht="15">
      <c r="A33" s="277"/>
    </row>
    <row r="34" spans="1:73" s="25" customFormat="1" ht="15">
      <c r="A34" s="278" t="s">
        <v>54</v>
      </c>
      <c r="B34" s="169">
        <v>664.7201846087826</v>
      </c>
      <c r="C34" s="169">
        <f t="shared" si="2"/>
        <v>686.280169277238</v>
      </c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</row>
    <row r="35" spans="1:73" ht="15">
      <c r="A35" s="14" t="s">
        <v>52</v>
      </c>
      <c r="B35" s="169">
        <v>669.612121381105</v>
      </c>
      <c r="C35" s="169">
        <f t="shared" si="2"/>
        <v>691.1721060495604</v>
      </c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</row>
    <row r="36" spans="1:73" ht="15">
      <c r="A36" s="75" t="s">
        <v>76</v>
      </c>
      <c r="B36" s="169">
        <v>671.6190698005192</v>
      </c>
      <c r="C36" s="169">
        <f t="shared" si="2"/>
        <v>693.1790544689746</v>
      </c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</row>
    <row r="37" spans="1:73" ht="15">
      <c r="A37" s="11" t="s">
        <v>295</v>
      </c>
      <c r="B37" s="169">
        <v>673.5918088718755</v>
      </c>
      <c r="C37" s="169">
        <f t="shared" si="2"/>
        <v>695.1517935403309</v>
      </c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</row>
    <row r="38" spans="1:73" ht="15">
      <c r="A38" s="14" t="s">
        <v>194</v>
      </c>
      <c r="B38" s="169">
        <v>675.4277105509988</v>
      </c>
      <c r="C38" s="169">
        <f t="shared" si="2"/>
        <v>696.9876952194542</v>
      </c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</row>
    <row r="39" spans="1:73" ht="15">
      <c r="A39" s="14"/>
      <c r="B39" s="169">
        <v>675.4277105509988</v>
      </c>
      <c r="C39" s="169">
        <f t="shared" si="2"/>
        <v>696.9876952194542</v>
      </c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</row>
    <row r="40" spans="1:73" ht="15">
      <c r="A40" s="14"/>
      <c r="B40" s="169">
        <v>675.4305637923035</v>
      </c>
      <c r="C40" s="169">
        <f t="shared" si="2"/>
        <v>696.9905484607589</v>
      </c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</row>
    <row r="41" spans="1:73" ht="15">
      <c r="A41" s="14"/>
      <c r="B41" s="169">
        <v>675.4305637923035</v>
      </c>
      <c r="C41" s="169">
        <f t="shared" si="2"/>
        <v>696.9905484607589</v>
      </c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</row>
    <row r="42" spans="1:73" ht="15">
      <c r="A42" s="14"/>
      <c r="B42" s="169">
        <v>677.1283333923036</v>
      </c>
      <c r="C42" s="169">
        <f t="shared" si="2"/>
        <v>698.688318060759</v>
      </c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</row>
    <row r="43" spans="1:73" ht="15">
      <c r="A43" s="14"/>
      <c r="B43" s="169">
        <v>679.2187122123036</v>
      </c>
      <c r="C43" s="169">
        <f t="shared" si="2"/>
        <v>700.778696880759</v>
      </c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</row>
    <row r="44" spans="1:73" ht="15">
      <c r="A44" s="14"/>
      <c r="B44" s="169">
        <v>681.9621476386698</v>
      </c>
      <c r="C44" s="169">
        <f t="shared" si="2"/>
        <v>703.5221323071252</v>
      </c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</row>
    <row r="45" spans="1:73" ht="15">
      <c r="A45" s="14"/>
      <c r="B45" s="169">
        <v>684.6153479006093</v>
      </c>
      <c r="C45" s="169">
        <f t="shared" si="2"/>
        <v>706.1753325690647</v>
      </c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</row>
    <row r="46" spans="1:73" ht="15">
      <c r="A46" s="14"/>
      <c r="B46" s="169">
        <v>687.2685481625485</v>
      </c>
      <c r="C46" s="169">
        <f t="shared" si="2"/>
        <v>708.8285328310039</v>
      </c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</row>
    <row r="47" s="25" customFormat="1" ht="15">
      <c r="A47" s="61"/>
    </row>
    <row r="48" spans="1:73" s="25" customFormat="1" ht="15">
      <c r="A48" s="14" t="s">
        <v>314</v>
      </c>
      <c r="B48" s="169">
        <v>603.8681401582187</v>
      </c>
      <c r="C48" s="169">
        <f t="shared" si="2"/>
        <v>625.4281248266741</v>
      </c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</row>
    <row r="49" spans="1:73" s="25" customFormat="1" ht="15">
      <c r="A49" s="61"/>
      <c r="B49" s="169">
        <v>618.4751544391592</v>
      </c>
      <c r="C49" s="169">
        <f t="shared" si="2"/>
        <v>640.0351391076146</v>
      </c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</row>
    <row r="50" spans="1:73" s="25" customFormat="1" ht="15">
      <c r="A50" s="61"/>
      <c r="B50" s="169">
        <v>664.7129915682467</v>
      </c>
      <c r="C50" s="169">
        <f t="shared" si="2"/>
        <v>686.2729762367021</v>
      </c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</row>
    <row r="51" spans="1:73" s="25" customFormat="1" ht="15">
      <c r="A51" s="61"/>
      <c r="B51" s="169">
        <v>669.6149265476458</v>
      </c>
      <c r="C51" s="169">
        <f t="shared" si="2"/>
        <v>691.1749112161012</v>
      </c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69"/>
      <c r="BS51" s="169"/>
      <c r="BT51" s="169"/>
      <c r="BU51" s="169"/>
    </row>
    <row r="52" spans="1:73" s="25" customFormat="1" ht="15">
      <c r="A52" s="61"/>
      <c r="B52" s="169">
        <v>671.617182584818</v>
      </c>
      <c r="C52" s="169">
        <f t="shared" si="2"/>
        <v>693.1771672532734</v>
      </c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</row>
    <row r="53" spans="1:73" s="25" customFormat="1" ht="15">
      <c r="A53" s="61"/>
      <c r="B53" s="169">
        <v>673.5935281143454</v>
      </c>
      <c r="C53" s="169">
        <f t="shared" si="2"/>
        <v>695.1535127828008</v>
      </c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</row>
    <row r="54" spans="1:73" s="25" customFormat="1" ht="15">
      <c r="A54" s="61"/>
      <c r="B54" s="169">
        <v>675.4305637923035</v>
      </c>
      <c r="C54" s="169">
        <f t="shared" si="2"/>
        <v>696.9905484607589</v>
      </c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</row>
    <row r="55" spans="1:73" s="25" customFormat="1" ht="15">
      <c r="A55" s="61"/>
      <c r="B55" s="169">
        <v>675.4305637923035</v>
      </c>
      <c r="C55" s="169">
        <f t="shared" si="2"/>
        <v>696.9905484607589</v>
      </c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</row>
    <row r="56" spans="1:73" s="25" customFormat="1" ht="15">
      <c r="A56" s="61"/>
      <c r="B56" s="169">
        <v>675.4305637923035</v>
      </c>
      <c r="C56" s="169">
        <f t="shared" si="2"/>
        <v>696.9905484607589</v>
      </c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</row>
    <row r="57" spans="1:73" s="25" customFormat="1" ht="15">
      <c r="A57" s="61"/>
      <c r="B57" s="169">
        <v>675.4305637923035</v>
      </c>
      <c r="C57" s="169">
        <f t="shared" si="2"/>
        <v>696.9905484607589</v>
      </c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</row>
    <row r="58" spans="1:73" s="25" customFormat="1" ht="15">
      <c r="A58" s="61"/>
      <c r="B58" s="169">
        <v>677.1259732327035</v>
      </c>
      <c r="C58" s="169">
        <f t="shared" si="2"/>
        <v>698.6859579011589</v>
      </c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</row>
    <row r="59" spans="1:73" s="25" customFormat="1" ht="15">
      <c r="A59" s="61"/>
      <c r="B59" s="169">
        <v>679.2153925361665</v>
      </c>
      <c r="C59" s="169">
        <f t="shared" si="2"/>
        <v>700.7753772046219</v>
      </c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69"/>
      <c r="BR59" s="169"/>
      <c r="BS59" s="169"/>
      <c r="BT59" s="169"/>
      <c r="BU59" s="169"/>
    </row>
    <row r="60" spans="1:73" s="25" customFormat="1" ht="15">
      <c r="A60" s="61"/>
      <c r="B60" s="169">
        <v>681.9578419388322</v>
      </c>
      <c r="C60" s="169">
        <f t="shared" si="2"/>
        <v>703.5178266072876</v>
      </c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169"/>
      <c r="BL60" s="169"/>
      <c r="BM60" s="169"/>
      <c r="BN60" s="169"/>
      <c r="BO60" s="169"/>
      <c r="BP60" s="169"/>
      <c r="BQ60" s="169"/>
      <c r="BR60" s="169"/>
      <c r="BS60" s="169"/>
      <c r="BT60" s="169"/>
      <c r="BU60" s="169"/>
    </row>
    <row r="61" spans="1:73" s="25" customFormat="1" ht="15">
      <c r="A61" s="61"/>
      <c r="B61" s="169">
        <v>684.615908282954</v>
      </c>
      <c r="C61" s="169">
        <f t="shared" si="2"/>
        <v>706.1758929514094</v>
      </c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</row>
    <row r="62" spans="1:73" s="25" customFormat="1" ht="15">
      <c r="A62" s="61"/>
      <c r="B62" s="169">
        <v>687.2634267447581</v>
      </c>
      <c r="C62" s="169">
        <f t="shared" si="2"/>
        <v>708.8234114132135</v>
      </c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69"/>
      <c r="BS62" s="169"/>
      <c r="BT62" s="169"/>
      <c r="BU62" s="169"/>
    </row>
    <row r="63" s="98" customFormat="1" ht="15">
      <c r="A63" s="277"/>
    </row>
    <row r="64" spans="1:73" s="25" customFormat="1" ht="15">
      <c r="A64" s="279" t="s">
        <v>297</v>
      </c>
      <c r="B64" s="169">
        <v>671.6241223118717</v>
      </c>
      <c r="C64" s="169">
        <f t="shared" si="2"/>
        <v>693.1841069803271</v>
      </c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  <c r="BI64" s="169"/>
      <c r="BJ64" s="169"/>
      <c r="BK64" s="169"/>
      <c r="BL64" s="169"/>
      <c r="BM64" s="169"/>
      <c r="BN64" s="169"/>
      <c r="BO64" s="169"/>
      <c r="BP64" s="169"/>
      <c r="BQ64" s="169"/>
      <c r="BR64" s="169"/>
      <c r="BS64" s="169"/>
      <c r="BT64" s="169"/>
      <c r="BU64" s="169"/>
    </row>
    <row r="65" spans="1:73" ht="15">
      <c r="A65" s="61" t="s">
        <v>316</v>
      </c>
      <c r="B65" s="169">
        <v>673.5398458031308</v>
      </c>
      <c r="C65" s="169">
        <f t="shared" si="2"/>
        <v>695.0998304715862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69"/>
      <c r="BR65" s="169"/>
      <c r="BS65" s="169"/>
      <c r="BT65" s="169"/>
      <c r="BU65" s="169"/>
    </row>
    <row r="66" spans="1:73" ht="15">
      <c r="A66" s="14" t="s">
        <v>315</v>
      </c>
      <c r="B66" s="169">
        <v>675.4327630623511</v>
      </c>
      <c r="C66" s="169">
        <f t="shared" si="2"/>
        <v>696.9927477308065</v>
      </c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  <c r="BI66" s="169"/>
      <c r="BJ66" s="169"/>
      <c r="BK66" s="169"/>
      <c r="BL66" s="169"/>
      <c r="BM66" s="169"/>
      <c r="BN66" s="169"/>
      <c r="BO66" s="169"/>
      <c r="BP66" s="169"/>
      <c r="BQ66" s="169"/>
      <c r="BR66" s="169"/>
      <c r="BS66" s="169"/>
      <c r="BT66" s="169"/>
      <c r="BU66" s="169"/>
    </row>
    <row r="67" spans="1:73" ht="15">
      <c r="A67" s="14"/>
      <c r="B67" s="169">
        <v>675.4327630623511</v>
      </c>
      <c r="C67" s="169">
        <f t="shared" si="2"/>
        <v>696.9927477308065</v>
      </c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  <c r="BI67" s="169"/>
      <c r="BJ67" s="169"/>
      <c r="BK67" s="169"/>
      <c r="BL67" s="169"/>
      <c r="BM67" s="169"/>
      <c r="BN67" s="169"/>
      <c r="BO67" s="169"/>
      <c r="BP67" s="169"/>
      <c r="BQ67" s="169"/>
      <c r="BR67" s="169"/>
      <c r="BS67" s="169"/>
      <c r="BT67" s="169"/>
      <c r="BU67" s="169"/>
    </row>
    <row r="68" spans="1:73" ht="15">
      <c r="A68" s="14"/>
      <c r="B68" s="169">
        <v>675.4327630623511</v>
      </c>
      <c r="C68" s="169">
        <f t="shared" si="2"/>
        <v>696.9927477308065</v>
      </c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169"/>
      <c r="BQ68" s="169"/>
      <c r="BR68" s="169"/>
      <c r="BS68" s="169"/>
      <c r="BT68" s="169"/>
      <c r="BU68" s="169"/>
    </row>
    <row r="69" spans="1:73" ht="15">
      <c r="A69" s="14"/>
      <c r="B69" s="169">
        <v>675.4327630623511</v>
      </c>
      <c r="C69" s="169">
        <f t="shared" si="2"/>
        <v>696.9927477308065</v>
      </c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  <c r="BI69" s="169"/>
      <c r="BJ69" s="169"/>
      <c r="BK69" s="169"/>
      <c r="BL69" s="169"/>
      <c r="BM69" s="169"/>
      <c r="BN69" s="169"/>
      <c r="BO69" s="169"/>
      <c r="BP69" s="169"/>
      <c r="BQ69" s="169"/>
      <c r="BR69" s="169"/>
      <c r="BS69" s="169"/>
      <c r="BT69" s="169"/>
      <c r="BU69" s="169"/>
    </row>
    <row r="70" spans="1:73" ht="15">
      <c r="A70" s="14"/>
      <c r="B70" s="169">
        <v>677.1349385842635</v>
      </c>
      <c r="C70" s="169">
        <f t="shared" si="2"/>
        <v>698.6949232527189</v>
      </c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  <c r="BI70" s="169"/>
      <c r="BJ70" s="169"/>
      <c r="BK70" s="169"/>
      <c r="BL70" s="169"/>
      <c r="BM70" s="169"/>
      <c r="BN70" s="169"/>
      <c r="BO70" s="169"/>
      <c r="BP70" s="169"/>
      <c r="BQ70" s="169"/>
      <c r="BR70" s="169"/>
      <c r="BS70" s="169"/>
      <c r="BT70" s="169"/>
      <c r="BU70" s="169"/>
    </row>
    <row r="71" spans="1:73" ht="15">
      <c r="A71" s="14"/>
      <c r="B71" s="169">
        <v>679.2236281521729</v>
      </c>
      <c r="C71" s="169">
        <f t="shared" si="2"/>
        <v>700.7836128206283</v>
      </c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  <c r="BI71" s="169"/>
      <c r="BJ71" s="169"/>
      <c r="BK71" s="169"/>
      <c r="BL71" s="169"/>
      <c r="BM71" s="169"/>
      <c r="BN71" s="169"/>
      <c r="BO71" s="169"/>
      <c r="BP71" s="169"/>
      <c r="BQ71" s="169"/>
      <c r="BR71" s="169"/>
      <c r="BS71" s="169"/>
      <c r="BT71" s="169"/>
      <c r="BU71" s="169"/>
    </row>
    <row r="72" spans="1:73" ht="15">
      <c r="A72" s="14"/>
      <c r="B72" s="169">
        <v>681.9671501251574</v>
      </c>
      <c r="C72" s="169">
        <f t="shared" si="2"/>
        <v>703.5271347936128</v>
      </c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69"/>
      <c r="BF72" s="169"/>
      <c r="BG72" s="169"/>
      <c r="BH72" s="169"/>
      <c r="BI72" s="169"/>
      <c r="BJ72" s="169"/>
      <c r="BK72" s="169"/>
      <c r="BL72" s="169"/>
      <c r="BM72" s="169"/>
      <c r="BN72" s="169"/>
      <c r="BO72" s="169"/>
      <c r="BP72" s="169"/>
      <c r="BQ72" s="169"/>
      <c r="BR72" s="169"/>
      <c r="BS72" s="169"/>
      <c r="BT72" s="169"/>
      <c r="BU72" s="169"/>
    </row>
    <row r="73" spans="1:73" ht="15">
      <c r="A73" s="14"/>
      <c r="B73" s="169">
        <v>684.6203503870969</v>
      </c>
      <c r="C73" s="169">
        <f t="shared" si="2"/>
        <v>706.1803350555523</v>
      </c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  <c r="BI73" s="169"/>
      <c r="BJ73" s="169"/>
      <c r="BK73" s="169"/>
      <c r="BL73" s="169"/>
      <c r="BM73" s="169"/>
      <c r="BN73" s="169"/>
      <c r="BO73" s="169"/>
      <c r="BP73" s="169"/>
      <c r="BQ73" s="169"/>
      <c r="BR73" s="169"/>
      <c r="BS73" s="169"/>
      <c r="BT73" s="169"/>
      <c r="BU73" s="169"/>
    </row>
    <row r="74" spans="1:73" ht="15">
      <c r="A74" s="14"/>
      <c r="B74" s="169">
        <v>687.2735506490362</v>
      </c>
      <c r="C74" s="169">
        <f t="shared" si="2"/>
        <v>708.8335353174916</v>
      </c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69"/>
      <c r="BS74" s="169"/>
      <c r="BT74" s="169"/>
      <c r="BU74" s="169"/>
    </row>
    <row r="75" spans="1:73" ht="15">
      <c r="A75" s="14"/>
      <c r="B75" s="169">
        <v>689.949331338737</v>
      </c>
      <c r="C75" s="169">
        <f t="shared" si="2"/>
        <v>711.5093160071924</v>
      </c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  <c r="BI75" s="169"/>
      <c r="BJ75" s="169"/>
      <c r="BK75" s="169"/>
      <c r="BL75" s="169"/>
      <c r="BM75" s="169"/>
      <c r="BN75" s="169"/>
      <c r="BO75" s="169"/>
      <c r="BP75" s="169"/>
      <c r="BQ75" s="169"/>
      <c r="BR75" s="169"/>
      <c r="BS75" s="169"/>
      <c r="BT75" s="169"/>
      <c r="BU75" s="169"/>
    </row>
    <row r="76" spans="1:73" ht="15">
      <c r="A76" s="14"/>
      <c r="B76" s="169">
        <v>692.6251120284376</v>
      </c>
      <c r="C76" s="169">
        <f t="shared" si="2"/>
        <v>714.185096696893</v>
      </c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  <c r="AY76" s="169"/>
      <c r="AZ76" s="169"/>
      <c r="BA76" s="169"/>
      <c r="BB76" s="169"/>
      <c r="BC76" s="169"/>
      <c r="BD76" s="169"/>
      <c r="BE76" s="169"/>
      <c r="BF76" s="169"/>
      <c r="BG76" s="169"/>
      <c r="BH76" s="169"/>
      <c r="BI76" s="169"/>
      <c r="BJ76" s="169"/>
      <c r="BK76" s="169"/>
      <c r="BL76" s="169"/>
      <c r="BM76" s="169"/>
      <c r="BN76" s="169"/>
      <c r="BO76" s="169"/>
      <c r="BP76" s="169"/>
      <c r="BQ76" s="169"/>
      <c r="BR76" s="169"/>
      <c r="BS76" s="169"/>
      <c r="BT76" s="169"/>
      <c r="BU76" s="169"/>
    </row>
    <row r="77" s="25" customFormat="1" ht="15">
      <c r="A77" s="61"/>
    </row>
    <row r="78" spans="1:73" s="25" customFormat="1" ht="15">
      <c r="A78" s="61" t="s">
        <v>317</v>
      </c>
      <c r="B78" s="169">
        <v>610.080934999372</v>
      </c>
      <c r="C78" s="169">
        <f t="shared" si="2"/>
        <v>631.6409196678273</v>
      </c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P78" s="169"/>
      <c r="AQ78" s="169"/>
      <c r="AR78" s="169"/>
      <c r="AS78" s="169"/>
      <c r="AT78" s="169"/>
      <c r="AU78" s="169"/>
      <c r="AV78" s="169"/>
      <c r="AW78" s="169"/>
      <c r="AX78" s="169"/>
      <c r="AY78" s="169"/>
      <c r="AZ78" s="169"/>
      <c r="BA78" s="169"/>
      <c r="BB78" s="169"/>
      <c r="BC78" s="169"/>
      <c r="BD78" s="169"/>
      <c r="BE78" s="169"/>
      <c r="BF78" s="169"/>
      <c r="BG78" s="169"/>
      <c r="BH78" s="169"/>
      <c r="BI78" s="169"/>
      <c r="BJ78" s="169"/>
      <c r="BK78" s="169"/>
      <c r="BL78" s="169"/>
      <c r="BM78" s="169"/>
      <c r="BN78" s="169"/>
      <c r="BO78" s="169"/>
      <c r="BP78" s="169"/>
      <c r="BQ78" s="169"/>
      <c r="BR78" s="169"/>
      <c r="BS78" s="169"/>
      <c r="BT78" s="169"/>
      <c r="BU78" s="169"/>
    </row>
    <row r="79" spans="1:73" s="25" customFormat="1" ht="15">
      <c r="A79" s="14" t="s">
        <v>315</v>
      </c>
      <c r="B79" s="169">
        <v>622.5614790450517</v>
      </c>
      <c r="C79" s="169">
        <f t="shared" si="2"/>
        <v>644.1214637135071</v>
      </c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R79" s="169"/>
      <c r="AS79" s="169"/>
      <c r="AT79" s="169"/>
      <c r="AU79" s="169"/>
      <c r="AV79" s="169"/>
      <c r="AW79" s="169"/>
      <c r="AX79" s="169"/>
      <c r="AY79" s="169"/>
      <c r="AZ79" s="169"/>
      <c r="BA79" s="169"/>
      <c r="BB79" s="169"/>
      <c r="BC79" s="169"/>
      <c r="BD79" s="169"/>
      <c r="BE79" s="169"/>
      <c r="BF79" s="169"/>
      <c r="BG79" s="169"/>
      <c r="BH79" s="169"/>
      <c r="BI79" s="169"/>
      <c r="BJ79" s="169"/>
      <c r="BK79" s="169"/>
      <c r="BL79" s="169"/>
      <c r="BM79" s="169"/>
      <c r="BN79" s="169"/>
      <c r="BO79" s="169"/>
      <c r="BP79" s="169"/>
      <c r="BQ79" s="169"/>
      <c r="BR79" s="169"/>
      <c r="BS79" s="169"/>
      <c r="BT79" s="169"/>
      <c r="BU79" s="169"/>
    </row>
    <row r="80" spans="1:73" s="25" customFormat="1" ht="15">
      <c r="A80" s="61"/>
      <c r="B80" s="169">
        <v>671.6222350961705</v>
      </c>
      <c r="C80" s="169">
        <f t="shared" si="2"/>
        <v>693.1822197646259</v>
      </c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  <c r="AK80" s="169"/>
      <c r="AL80" s="169"/>
      <c r="AM80" s="169"/>
      <c r="AN80" s="169"/>
      <c r="AO80" s="169"/>
      <c r="AP80" s="169"/>
      <c r="AQ80" s="169"/>
      <c r="AR80" s="169"/>
      <c r="AS80" s="169"/>
      <c r="AT80" s="169"/>
      <c r="AU80" s="169"/>
      <c r="AV80" s="169"/>
      <c r="AW80" s="169"/>
      <c r="AX80" s="169"/>
      <c r="AY80" s="169"/>
      <c r="AZ80" s="169"/>
      <c r="BA80" s="169"/>
      <c r="BB80" s="169"/>
      <c r="BC80" s="169"/>
      <c r="BD80" s="169"/>
      <c r="BE80" s="169"/>
      <c r="BF80" s="169"/>
      <c r="BG80" s="169"/>
      <c r="BH80" s="169"/>
      <c r="BI80" s="169"/>
      <c r="BJ80" s="169"/>
      <c r="BK80" s="169"/>
      <c r="BL80" s="169"/>
      <c r="BM80" s="169"/>
      <c r="BN80" s="169"/>
      <c r="BO80" s="169"/>
      <c r="BP80" s="169"/>
      <c r="BQ80" s="169"/>
      <c r="BR80" s="169"/>
      <c r="BS80" s="169"/>
      <c r="BT80" s="169"/>
      <c r="BU80" s="169"/>
    </row>
    <row r="81" spans="1:73" s="25" customFormat="1" ht="15">
      <c r="A81" s="61"/>
      <c r="B81" s="169">
        <v>673.5369608147778</v>
      </c>
      <c r="C81" s="169">
        <f t="shared" si="2"/>
        <v>695.0969454832332</v>
      </c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  <c r="AP81" s="169"/>
      <c r="AQ81" s="169"/>
      <c r="AR81" s="169"/>
      <c r="AS81" s="169"/>
      <c r="AT81" s="169"/>
      <c r="AU81" s="169"/>
      <c r="AV81" s="169"/>
      <c r="AW81" s="169"/>
      <c r="AX81" s="169"/>
      <c r="AY81" s="169"/>
      <c r="AZ81" s="169"/>
      <c r="BA81" s="169"/>
      <c r="BB81" s="169"/>
      <c r="BC81" s="169"/>
      <c r="BD81" s="169"/>
      <c r="BE81" s="169"/>
      <c r="BF81" s="169"/>
      <c r="BG81" s="169"/>
      <c r="BH81" s="169"/>
      <c r="BI81" s="169"/>
      <c r="BJ81" s="169"/>
      <c r="BK81" s="169"/>
      <c r="BL81" s="169"/>
      <c r="BM81" s="169"/>
      <c r="BN81" s="169"/>
      <c r="BO81" s="169"/>
      <c r="BP81" s="169"/>
      <c r="BQ81" s="169"/>
      <c r="BR81" s="169"/>
      <c r="BS81" s="169"/>
      <c r="BT81" s="169"/>
      <c r="BU81" s="169"/>
    </row>
    <row r="82" spans="1:73" s="25" customFormat="1" ht="15">
      <c r="A82" s="61"/>
      <c r="B82" s="169">
        <v>675.4409823833288</v>
      </c>
      <c r="C82" s="169">
        <f t="shared" si="2"/>
        <v>697.0009670517842</v>
      </c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69"/>
      <c r="AT82" s="169"/>
      <c r="AU82" s="169"/>
      <c r="AV82" s="169"/>
      <c r="AW82" s="169"/>
      <c r="AX82" s="169"/>
      <c r="AY82" s="169"/>
      <c r="AZ82" s="169"/>
      <c r="BA82" s="169"/>
      <c r="BB82" s="169"/>
      <c r="BC82" s="169"/>
      <c r="BD82" s="169"/>
      <c r="BE82" s="169"/>
      <c r="BF82" s="169"/>
      <c r="BG82" s="169"/>
      <c r="BH82" s="169"/>
      <c r="BI82" s="169"/>
      <c r="BJ82" s="169"/>
      <c r="BK82" s="169"/>
      <c r="BL82" s="169"/>
      <c r="BM82" s="169"/>
      <c r="BN82" s="169"/>
      <c r="BO82" s="169"/>
      <c r="BP82" s="169"/>
      <c r="BQ82" s="169"/>
      <c r="BR82" s="169"/>
      <c r="BS82" s="169"/>
      <c r="BT82" s="169"/>
      <c r="BU82" s="169"/>
    </row>
    <row r="83" spans="1:73" s="25" customFormat="1" ht="15">
      <c r="A83" s="61"/>
      <c r="B83" s="169">
        <v>675.4409823833288</v>
      </c>
      <c r="C83" s="169">
        <f t="shared" si="2"/>
        <v>697.0009670517842</v>
      </c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R83" s="169"/>
      <c r="AS83" s="169"/>
      <c r="AT83" s="169"/>
      <c r="AU83" s="169"/>
      <c r="AV83" s="169"/>
      <c r="AW83" s="169"/>
      <c r="AX83" s="169"/>
      <c r="AY83" s="169"/>
      <c r="AZ83" s="169"/>
      <c r="BA83" s="169"/>
      <c r="BB83" s="169"/>
      <c r="BC83" s="169"/>
      <c r="BD83" s="169"/>
      <c r="BE83" s="169"/>
      <c r="BF83" s="169"/>
      <c r="BG83" s="169"/>
      <c r="BH83" s="169"/>
      <c r="BI83" s="169"/>
      <c r="BJ83" s="169"/>
      <c r="BK83" s="169"/>
      <c r="BL83" s="169"/>
      <c r="BM83" s="169"/>
      <c r="BN83" s="169"/>
      <c r="BO83" s="169"/>
      <c r="BP83" s="169"/>
      <c r="BQ83" s="169"/>
      <c r="BR83" s="169"/>
      <c r="BS83" s="169"/>
      <c r="BT83" s="169"/>
      <c r="BU83" s="169"/>
    </row>
    <row r="84" spans="1:73" s="25" customFormat="1" ht="15">
      <c r="A84" s="61"/>
      <c r="B84" s="169">
        <v>675.4409823833288</v>
      </c>
      <c r="C84" s="169">
        <f t="shared" si="2"/>
        <v>697.0009670517842</v>
      </c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R84" s="169"/>
      <c r="AS84" s="169"/>
      <c r="AT84" s="169"/>
      <c r="AU84" s="169"/>
      <c r="AV84" s="169"/>
      <c r="AW84" s="169"/>
      <c r="AX84" s="169"/>
      <c r="AY84" s="169"/>
      <c r="AZ84" s="169"/>
      <c r="BA84" s="169"/>
      <c r="BB84" s="169"/>
      <c r="BC84" s="169"/>
      <c r="BD84" s="169"/>
      <c r="BE84" s="169"/>
      <c r="BF84" s="169"/>
      <c r="BG84" s="169"/>
      <c r="BH84" s="169"/>
      <c r="BI84" s="169"/>
      <c r="BJ84" s="169"/>
      <c r="BK84" s="169"/>
      <c r="BL84" s="169"/>
      <c r="BM84" s="169"/>
      <c r="BN84" s="169"/>
      <c r="BO84" s="169"/>
      <c r="BP84" s="169"/>
      <c r="BQ84" s="169"/>
      <c r="BR84" s="169"/>
      <c r="BS84" s="169"/>
      <c r="BT84" s="169"/>
      <c r="BU84" s="169"/>
    </row>
    <row r="85" spans="1:73" s="25" customFormat="1" ht="15">
      <c r="A85" s="61"/>
      <c r="B85" s="169">
        <v>675.4409823833288</v>
      </c>
      <c r="C85" s="169">
        <f t="shared" si="2"/>
        <v>697.0009670517842</v>
      </c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P85" s="169"/>
      <c r="AQ85" s="169"/>
      <c r="AR85" s="169"/>
      <c r="AS85" s="169"/>
      <c r="AT85" s="169"/>
      <c r="AU85" s="169"/>
      <c r="AV85" s="169"/>
      <c r="AW85" s="169"/>
      <c r="AX85" s="169"/>
      <c r="AY85" s="169"/>
      <c r="AZ85" s="169"/>
      <c r="BA85" s="169"/>
      <c r="BB85" s="169"/>
      <c r="BC85" s="169"/>
      <c r="BD85" s="169"/>
      <c r="BE85" s="169"/>
      <c r="BF85" s="169"/>
      <c r="BG85" s="169"/>
      <c r="BH85" s="169"/>
      <c r="BI85" s="169"/>
      <c r="BJ85" s="169"/>
      <c r="BK85" s="169"/>
      <c r="BL85" s="169"/>
      <c r="BM85" s="169"/>
      <c r="BN85" s="169"/>
      <c r="BO85" s="169"/>
      <c r="BP85" s="169"/>
      <c r="BQ85" s="169"/>
      <c r="BR85" s="169"/>
      <c r="BS85" s="169"/>
      <c r="BT85" s="169"/>
      <c r="BU85" s="169"/>
    </row>
    <row r="86" spans="1:73" s="25" customFormat="1" ht="15">
      <c r="A86" s="61"/>
      <c r="B86" s="169">
        <v>677.1309757191912</v>
      </c>
      <c r="C86" s="169">
        <f t="shared" si="2"/>
        <v>698.6909603876466</v>
      </c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69"/>
      <c r="AO86" s="169"/>
      <c r="AP86" s="169"/>
      <c r="AQ86" s="169"/>
      <c r="AR86" s="169"/>
      <c r="AS86" s="169"/>
      <c r="AT86" s="169"/>
      <c r="AU86" s="169"/>
      <c r="AV86" s="169"/>
      <c r="AW86" s="169"/>
      <c r="AX86" s="169"/>
      <c r="AY86" s="169"/>
      <c r="AZ86" s="169"/>
      <c r="BA86" s="169"/>
      <c r="BB86" s="169"/>
      <c r="BC86" s="169"/>
      <c r="BD86" s="169"/>
      <c r="BE86" s="169"/>
      <c r="BF86" s="169"/>
      <c r="BG86" s="169"/>
      <c r="BH86" s="169"/>
      <c r="BI86" s="169"/>
      <c r="BJ86" s="169"/>
      <c r="BK86" s="169"/>
      <c r="BL86" s="169"/>
      <c r="BM86" s="169"/>
      <c r="BN86" s="169"/>
      <c r="BO86" s="169"/>
      <c r="BP86" s="169"/>
      <c r="BQ86" s="169"/>
      <c r="BR86" s="169"/>
      <c r="BS86" s="169"/>
      <c r="BT86" s="169"/>
      <c r="BU86" s="169"/>
    </row>
    <row r="87" spans="1:73" s="25" customFormat="1" ht="15">
      <c r="A87" s="61"/>
      <c r="B87" s="169">
        <v>679.2314627747184</v>
      </c>
      <c r="C87" s="169">
        <f aca="true" t="shared" si="3" ref="C87:C92">IF(B87*C$2&lt;(C$3/52.18),B87+(C$3/52.18),B87*(1+C$2))</f>
        <v>700.7914474431738</v>
      </c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69"/>
      <c r="AM87" s="169"/>
      <c r="AN87" s="169"/>
      <c r="AO87" s="169"/>
      <c r="AP87" s="169"/>
      <c r="AQ87" s="169"/>
      <c r="AR87" s="169"/>
      <c r="AS87" s="169"/>
      <c r="AT87" s="169"/>
      <c r="AU87" s="169"/>
      <c r="AV87" s="169"/>
      <c r="AW87" s="169"/>
      <c r="AX87" s="169"/>
      <c r="AY87" s="169"/>
      <c r="AZ87" s="169"/>
      <c r="BA87" s="169"/>
      <c r="BB87" s="169"/>
      <c r="BC87" s="169"/>
      <c r="BD87" s="169"/>
      <c r="BE87" s="169"/>
      <c r="BF87" s="169"/>
      <c r="BG87" s="169"/>
      <c r="BH87" s="169"/>
      <c r="BI87" s="169"/>
      <c r="BJ87" s="169"/>
      <c r="BK87" s="169"/>
      <c r="BL87" s="169"/>
      <c r="BM87" s="169"/>
      <c r="BN87" s="169"/>
      <c r="BO87" s="169"/>
      <c r="BP87" s="169"/>
      <c r="BQ87" s="169"/>
      <c r="BR87" s="169"/>
      <c r="BS87" s="169"/>
      <c r="BT87" s="169"/>
      <c r="BU87" s="169"/>
    </row>
    <row r="88" spans="1:73" s="25" customFormat="1" ht="15">
      <c r="A88" s="61"/>
      <c r="B88" s="169">
        <v>681.9628444253198</v>
      </c>
      <c r="C88" s="169">
        <f t="shared" si="3"/>
        <v>703.5228290937752</v>
      </c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  <c r="AK88" s="169"/>
      <c r="AL88" s="169"/>
      <c r="AM88" s="169"/>
      <c r="AN88" s="169"/>
      <c r="AO88" s="169"/>
      <c r="AP88" s="169"/>
      <c r="AQ88" s="169"/>
      <c r="AR88" s="169"/>
      <c r="AS88" s="169"/>
      <c r="AT88" s="169"/>
      <c r="AU88" s="169"/>
      <c r="AV88" s="169"/>
      <c r="AW88" s="169"/>
      <c r="AX88" s="169"/>
      <c r="AY88" s="169"/>
      <c r="AZ88" s="169"/>
      <c r="BA88" s="169"/>
      <c r="BB88" s="169"/>
      <c r="BC88" s="169"/>
      <c r="BD88" s="169"/>
      <c r="BE88" s="169"/>
      <c r="BF88" s="169"/>
      <c r="BG88" s="169"/>
      <c r="BH88" s="169"/>
      <c r="BI88" s="169"/>
      <c r="BJ88" s="169"/>
      <c r="BK88" s="169"/>
      <c r="BL88" s="169"/>
      <c r="BM88" s="169"/>
      <c r="BN88" s="169"/>
      <c r="BO88" s="169"/>
      <c r="BP88" s="169"/>
      <c r="BQ88" s="169"/>
      <c r="BR88" s="169"/>
      <c r="BS88" s="169"/>
      <c r="BT88" s="169"/>
      <c r="BU88" s="169"/>
    </row>
    <row r="89" spans="1:73" s="25" customFormat="1" ht="15">
      <c r="A89" s="61"/>
      <c r="B89" s="169">
        <v>684.6209107694415</v>
      </c>
      <c r="C89" s="169">
        <f t="shared" si="3"/>
        <v>706.1808954378969</v>
      </c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  <c r="AJ89" s="169"/>
      <c r="AK89" s="169"/>
      <c r="AL89" s="169"/>
      <c r="AM89" s="169"/>
      <c r="AN89" s="169"/>
      <c r="AO89" s="169"/>
      <c r="AP89" s="169"/>
      <c r="AQ89" s="169"/>
      <c r="AR89" s="169"/>
      <c r="AS89" s="169"/>
      <c r="AT89" s="169"/>
      <c r="AU89" s="169"/>
      <c r="AV89" s="169"/>
      <c r="AW89" s="169"/>
      <c r="AX89" s="169"/>
      <c r="AY89" s="169"/>
      <c r="AZ89" s="169"/>
      <c r="BA89" s="169"/>
      <c r="BB89" s="169"/>
      <c r="BC89" s="169"/>
      <c r="BD89" s="169"/>
      <c r="BE89" s="169"/>
      <c r="BF89" s="169"/>
      <c r="BG89" s="169"/>
      <c r="BH89" s="169"/>
      <c r="BI89" s="169"/>
      <c r="BJ89" s="169"/>
      <c r="BK89" s="169"/>
      <c r="BL89" s="169"/>
      <c r="BM89" s="169"/>
      <c r="BN89" s="169"/>
      <c r="BO89" s="169"/>
      <c r="BP89" s="169"/>
      <c r="BQ89" s="169"/>
      <c r="BR89" s="169"/>
      <c r="BS89" s="169"/>
      <c r="BT89" s="169"/>
      <c r="BU89" s="169"/>
    </row>
    <row r="90" spans="1:73" s="25" customFormat="1" ht="15">
      <c r="A90" s="61"/>
      <c r="B90" s="169">
        <v>687.27949698331</v>
      </c>
      <c r="C90" s="169">
        <f t="shared" si="3"/>
        <v>708.8394816517654</v>
      </c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R90" s="169"/>
      <c r="AS90" s="169"/>
      <c r="AT90" s="169"/>
      <c r="AU90" s="169"/>
      <c r="AV90" s="169"/>
      <c r="AW90" s="169"/>
      <c r="AX90" s="169"/>
      <c r="AY90" s="169"/>
      <c r="AZ90" s="169"/>
      <c r="BA90" s="169"/>
      <c r="BB90" s="169"/>
      <c r="BC90" s="169"/>
      <c r="BD90" s="169"/>
      <c r="BE90" s="169"/>
      <c r="BF90" s="169"/>
      <c r="BG90" s="169"/>
      <c r="BH90" s="169"/>
      <c r="BI90" s="169"/>
      <c r="BJ90" s="169"/>
      <c r="BK90" s="169"/>
      <c r="BL90" s="169"/>
      <c r="BM90" s="169"/>
      <c r="BN90" s="169"/>
      <c r="BO90" s="169"/>
      <c r="BP90" s="169"/>
      <c r="BQ90" s="169"/>
      <c r="BR90" s="169"/>
      <c r="BS90" s="169"/>
      <c r="BT90" s="169"/>
      <c r="BU90" s="169"/>
    </row>
    <row r="91" spans="1:73" s="25" customFormat="1" ht="15">
      <c r="A91" s="61"/>
      <c r="B91" s="169">
        <v>689.9475913400025</v>
      </c>
      <c r="C91" s="169">
        <f t="shared" si="3"/>
        <v>711.5075760084579</v>
      </c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  <c r="AP91" s="169"/>
      <c r="AQ91" s="169"/>
      <c r="AR91" s="169"/>
      <c r="AS91" s="169"/>
      <c r="AT91" s="169"/>
      <c r="AU91" s="169"/>
      <c r="AV91" s="169"/>
      <c r="AW91" s="169"/>
      <c r="AX91" s="169"/>
      <c r="AY91" s="169"/>
      <c r="AZ91" s="169"/>
      <c r="BA91" s="169"/>
      <c r="BB91" s="169"/>
      <c r="BC91" s="169"/>
      <c r="BD91" s="169"/>
      <c r="BE91" s="169"/>
      <c r="BF91" s="169"/>
      <c r="BG91" s="169"/>
      <c r="BH91" s="169"/>
      <c r="BI91" s="169"/>
      <c r="BJ91" s="169"/>
      <c r="BK91" s="169"/>
      <c r="BL91" s="169"/>
      <c r="BM91" s="169"/>
      <c r="BN91" s="169"/>
      <c r="BO91" s="169"/>
      <c r="BP91" s="169"/>
      <c r="BQ91" s="169"/>
      <c r="BR91" s="169"/>
      <c r="BS91" s="169"/>
      <c r="BT91" s="169"/>
      <c r="BU91" s="169"/>
    </row>
    <row r="92" spans="1:73" s="25" customFormat="1" ht="15">
      <c r="A92" s="61"/>
      <c r="B92" s="169">
        <v>692.6180364796334</v>
      </c>
      <c r="C92" s="169">
        <f t="shared" si="3"/>
        <v>714.1780211480888</v>
      </c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69"/>
      <c r="AK92" s="169"/>
      <c r="AL92" s="169"/>
      <c r="AM92" s="169"/>
      <c r="AN92" s="169"/>
      <c r="AO92" s="169"/>
      <c r="AP92" s="169"/>
      <c r="AQ92" s="169"/>
      <c r="AR92" s="169"/>
      <c r="AS92" s="169"/>
      <c r="AT92" s="169"/>
      <c r="AU92" s="169"/>
      <c r="AV92" s="169"/>
      <c r="AW92" s="169"/>
      <c r="AX92" s="169"/>
      <c r="AY92" s="169"/>
      <c r="AZ92" s="169"/>
      <c r="BA92" s="169"/>
      <c r="BB92" s="169"/>
      <c r="BC92" s="169"/>
      <c r="BD92" s="169"/>
      <c r="BE92" s="169"/>
      <c r="BF92" s="169"/>
      <c r="BG92" s="169"/>
      <c r="BH92" s="169"/>
      <c r="BI92" s="169"/>
      <c r="BJ92" s="169"/>
      <c r="BK92" s="169"/>
      <c r="BL92" s="169"/>
      <c r="BM92" s="169"/>
      <c r="BN92" s="169"/>
      <c r="BO92" s="169"/>
      <c r="BP92" s="169"/>
      <c r="BQ92" s="169"/>
      <c r="BR92" s="169"/>
      <c r="BS92" s="169"/>
      <c r="BT92" s="169"/>
      <c r="BU92" s="169"/>
    </row>
    <row r="93" s="98" customFormat="1" ht="15">
      <c r="A93" s="277"/>
    </row>
    <row r="94" spans="1:73" s="25" customFormat="1" ht="15">
      <c r="A94" s="279" t="s">
        <v>297</v>
      </c>
      <c r="B94" s="169">
        <v>679.982423265109</v>
      </c>
      <c r="C94" s="169">
        <f aca="true" t="shared" si="4" ref="C94:C100">IF(B94*C$2&lt;(C$3/52.18),B94+(C$3/52.18),B94*(1+C$2))</f>
        <v>701.5424079335644</v>
      </c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69"/>
      <c r="AT94" s="169"/>
      <c r="AU94" s="169"/>
      <c r="AV94" s="169"/>
      <c r="AW94" s="169"/>
      <c r="AX94" s="169"/>
      <c r="AY94" s="169"/>
      <c r="AZ94" s="169"/>
      <c r="BA94" s="169"/>
      <c r="BB94" s="169"/>
      <c r="BC94" s="169"/>
      <c r="BD94" s="169"/>
      <c r="BE94" s="169"/>
      <c r="BF94" s="169"/>
      <c r="BG94" s="169"/>
      <c r="BH94" s="169"/>
      <c r="BI94" s="169"/>
      <c r="BJ94" s="169"/>
      <c r="BK94" s="169"/>
      <c r="BL94" s="169"/>
      <c r="BM94" s="169"/>
      <c r="BN94" s="169"/>
      <c r="BO94" s="169"/>
      <c r="BP94" s="169"/>
      <c r="BQ94" s="169"/>
      <c r="BR94" s="169"/>
      <c r="BS94" s="169"/>
      <c r="BT94" s="169"/>
      <c r="BU94" s="169"/>
    </row>
    <row r="95" spans="1:73" ht="15">
      <c r="A95" s="61" t="s">
        <v>319</v>
      </c>
      <c r="B95" s="169">
        <v>698.667727237491</v>
      </c>
      <c r="C95" s="169">
        <f t="shared" si="4"/>
        <v>720.2277119059464</v>
      </c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  <c r="AK95" s="169"/>
      <c r="AL95" s="169"/>
      <c r="AM95" s="169"/>
      <c r="AN95" s="169"/>
      <c r="AO95" s="169"/>
      <c r="AP95" s="169"/>
      <c r="AQ95" s="169"/>
      <c r="AR95" s="169"/>
      <c r="AS95" s="169"/>
      <c r="AT95" s="169"/>
      <c r="AU95" s="169"/>
      <c r="AV95" s="169"/>
      <c r="AW95" s="169"/>
      <c r="AX95" s="169"/>
      <c r="AY95" s="169"/>
      <c r="AZ95" s="169"/>
      <c r="BA95" s="169"/>
      <c r="BB95" s="169"/>
      <c r="BC95" s="169"/>
      <c r="BD95" s="169"/>
      <c r="BE95" s="169"/>
      <c r="BF95" s="169"/>
      <c r="BG95" s="169"/>
      <c r="BH95" s="169"/>
      <c r="BI95" s="169"/>
      <c r="BJ95" s="169"/>
      <c r="BK95" s="169"/>
      <c r="BL95" s="169"/>
      <c r="BM95" s="169"/>
      <c r="BN95" s="169"/>
      <c r="BO95" s="169"/>
      <c r="BP95" s="169"/>
      <c r="BQ95" s="169"/>
      <c r="BR95" s="169"/>
      <c r="BS95" s="169"/>
      <c r="BT95" s="169"/>
      <c r="BU95" s="169"/>
    </row>
    <row r="96" spans="1:73" ht="15">
      <c r="A96" s="14" t="s">
        <v>315</v>
      </c>
      <c r="B96" s="169">
        <v>709.0680114613846</v>
      </c>
      <c r="C96" s="169">
        <f t="shared" si="4"/>
        <v>730.62799612984</v>
      </c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  <c r="AK96" s="169"/>
      <c r="AL96" s="169"/>
      <c r="AM96" s="169"/>
      <c r="AN96" s="169"/>
      <c r="AO96" s="169"/>
      <c r="AP96" s="169"/>
      <c r="AQ96" s="169"/>
      <c r="AR96" s="169"/>
      <c r="AS96" s="169"/>
      <c r="AT96" s="169"/>
      <c r="AU96" s="169"/>
      <c r="AV96" s="169"/>
      <c r="AW96" s="169"/>
      <c r="AX96" s="169"/>
      <c r="AY96" s="169"/>
      <c r="AZ96" s="169"/>
      <c r="BA96" s="169"/>
      <c r="BB96" s="169"/>
      <c r="BC96" s="169"/>
      <c r="BD96" s="169"/>
      <c r="BE96" s="169"/>
      <c r="BF96" s="169"/>
      <c r="BG96" s="169"/>
      <c r="BH96" s="169"/>
      <c r="BI96" s="169"/>
      <c r="BJ96" s="169"/>
      <c r="BK96" s="169"/>
      <c r="BL96" s="169"/>
      <c r="BM96" s="169"/>
      <c r="BN96" s="169"/>
      <c r="BO96" s="169"/>
      <c r="BP96" s="169"/>
      <c r="BQ96" s="169"/>
      <c r="BR96" s="169"/>
      <c r="BS96" s="169"/>
      <c r="BT96" s="169"/>
      <c r="BU96" s="169"/>
    </row>
    <row r="97" spans="1:73" ht="15">
      <c r="A97" s="14"/>
      <c r="B97" s="169">
        <v>721.4254594898947</v>
      </c>
      <c r="C97" s="169">
        <f t="shared" si="4"/>
        <v>742.9854441583501</v>
      </c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  <c r="AK97" s="169"/>
      <c r="AL97" s="169"/>
      <c r="AM97" s="169"/>
      <c r="AN97" s="169"/>
      <c r="AO97" s="169"/>
      <c r="AP97" s="169"/>
      <c r="AQ97" s="169"/>
      <c r="AR97" s="169"/>
      <c r="AS97" s="169"/>
      <c r="AT97" s="169"/>
      <c r="AU97" s="169"/>
      <c r="AV97" s="169"/>
      <c r="AW97" s="169"/>
      <c r="AX97" s="169"/>
      <c r="AY97" s="169"/>
      <c r="AZ97" s="169"/>
      <c r="BA97" s="169"/>
      <c r="BB97" s="169"/>
      <c r="BC97" s="169"/>
      <c r="BD97" s="169"/>
      <c r="BE97" s="169"/>
      <c r="BF97" s="169"/>
      <c r="BG97" s="169"/>
      <c r="BH97" s="169"/>
      <c r="BI97" s="169"/>
      <c r="BJ97" s="169"/>
      <c r="BK97" s="169"/>
      <c r="BL97" s="169"/>
      <c r="BM97" s="169"/>
      <c r="BN97" s="169"/>
      <c r="BO97" s="169"/>
      <c r="BP97" s="169"/>
      <c r="BQ97" s="169"/>
      <c r="BR97" s="169"/>
      <c r="BS97" s="169"/>
      <c r="BT97" s="169"/>
      <c r="BU97" s="169"/>
    </row>
    <row r="98" spans="1:73" ht="15">
      <c r="A98" s="14"/>
      <c r="B98" s="169">
        <v>726.9439847225802</v>
      </c>
      <c r="C98" s="169">
        <f t="shared" si="4"/>
        <v>748.5039693910356</v>
      </c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69"/>
      <c r="AK98" s="169"/>
      <c r="AL98" s="169"/>
      <c r="AM98" s="169"/>
      <c r="AN98" s="169"/>
      <c r="AO98" s="169"/>
      <c r="AP98" s="169"/>
      <c r="AQ98" s="169"/>
      <c r="AR98" s="169"/>
      <c r="AS98" s="169"/>
      <c r="AT98" s="169"/>
      <c r="AU98" s="169"/>
      <c r="AV98" s="169"/>
      <c r="AW98" s="169"/>
      <c r="AX98" s="169"/>
      <c r="AY98" s="169"/>
      <c r="AZ98" s="169"/>
      <c r="BA98" s="169"/>
      <c r="BB98" s="169"/>
      <c r="BC98" s="169"/>
      <c r="BD98" s="169"/>
      <c r="BE98" s="169"/>
      <c r="BF98" s="169"/>
      <c r="BG98" s="169"/>
      <c r="BH98" s="169"/>
      <c r="BI98" s="169"/>
      <c r="BJ98" s="169"/>
      <c r="BK98" s="169"/>
      <c r="BL98" s="169"/>
      <c r="BM98" s="169"/>
      <c r="BN98" s="169"/>
      <c r="BO98" s="169"/>
      <c r="BP98" s="169"/>
      <c r="BQ98" s="169"/>
      <c r="BR98" s="169"/>
      <c r="BS98" s="169"/>
      <c r="BT98" s="169"/>
      <c r="BU98" s="169"/>
    </row>
    <row r="99" spans="1:73" ht="15">
      <c r="A99" s="14"/>
      <c r="B99" s="169">
        <v>739.289075303062</v>
      </c>
      <c r="C99" s="169">
        <f t="shared" si="4"/>
        <v>760.8490599715174</v>
      </c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  <c r="AJ99" s="169"/>
      <c r="AK99" s="169"/>
      <c r="AL99" s="169"/>
      <c r="AM99" s="169"/>
      <c r="AN99" s="169"/>
      <c r="AO99" s="169"/>
      <c r="AP99" s="169"/>
      <c r="AQ99" s="169"/>
      <c r="AR99" s="169"/>
      <c r="AS99" s="169"/>
      <c r="AT99" s="169"/>
      <c r="AU99" s="169"/>
      <c r="AV99" s="169"/>
      <c r="AW99" s="169"/>
      <c r="AX99" s="169"/>
      <c r="AY99" s="169"/>
      <c r="AZ99" s="169"/>
      <c r="BA99" s="169"/>
      <c r="BB99" s="169"/>
      <c r="BC99" s="169"/>
      <c r="BD99" s="169"/>
      <c r="BE99" s="169"/>
      <c r="BF99" s="169"/>
      <c r="BG99" s="169"/>
      <c r="BH99" s="169"/>
      <c r="BI99" s="169"/>
      <c r="BJ99" s="169"/>
      <c r="BK99" s="169"/>
      <c r="BL99" s="169"/>
      <c r="BM99" s="169"/>
      <c r="BN99" s="169"/>
      <c r="BO99" s="169"/>
      <c r="BP99" s="169"/>
      <c r="BQ99" s="169"/>
      <c r="BR99" s="169"/>
      <c r="BS99" s="169"/>
      <c r="BT99" s="169"/>
      <c r="BU99" s="169"/>
    </row>
    <row r="100" spans="1:73" ht="15">
      <c r="A100" s="14"/>
      <c r="B100" s="169">
        <v>751.4886850181175</v>
      </c>
      <c r="C100" s="169">
        <f t="shared" si="4"/>
        <v>773.0486696865729</v>
      </c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  <c r="AK100" s="169"/>
      <c r="AL100" s="169"/>
      <c r="AM100" s="169"/>
      <c r="AN100" s="169"/>
      <c r="AO100" s="169"/>
      <c r="AP100" s="169"/>
      <c r="AQ100" s="169"/>
      <c r="AR100" s="169"/>
      <c r="AS100" s="169"/>
      <c r="AT100" s="169"/>
      <c r="AU100" s="169"/>
      <c r="AV100" s="169"/>
      <c r="AW100" s="169"/>
      <c r="AX100" s="169"/>
      <c r="AY100" s="169"/>
      <c r="AZ100" s="169"/>
      <c r="BA100" s="169"/>
      <c r="BB100" s="169"/>
      <c r="BC100" s="169"/>
      <c r="BD100" s="169"/>
      <c r="BE100" s="169"/>
      <c r="BF100" s="169"/>
      <c r="BG100" s="169"/>
      <c r="BH100" s="169"/>
      <c r="BI100" s="169"/>
      <c r="BJ100" s="169"/>
      <c r="BK100" s="169"/>
      <c r="BL100" s="169"/>
      <c r="BM100" s="169"/>
      <c r="BN100" s="169"/>
      <c r="BO100" s="169"/>
      <c r="BP100" s="169"/>
      <c r="BQ100" s="169"/>
      <c r="BR100" s="169"/>
      <c r="BS100" s="169"/>
      <c r="BT100" s="169"/>
      <c r="BU100" s="169"/>
    </row>
    <row r="101" s="25" customFormat="1" ht="15"/>
    <row r="102" spans="1:73" s="25" customFormat="1" ht="15">
      <c r="A102" s="61" t="s">
        <v>318</v>
      </c>
      <c r="B102" s="169">
        <v>623.4140985647866</v>
      </c>
      <c r="C102" s="169">
        <f aca="true" t="shared" si="5" ref="C102:C110">IF(B102*C$2&lt;(C$3/52.18),B102+(C$3/52.18),B102*(1+C$2))</f>
        <v>644.974083233242</v>
      </c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  <c r="AK102" s="169"/>
      <c r="AL102" s="169"/>
      <c r="AM102" s="169"/>
      <c r="AN102" s="169"/>
      <c r="AO102" s="169"/>
      <c r="AP102" s="169"/>
      <c r="AQ102" s="169"/>
      <c r="AR102" s="169"/>
      <c r="AS102" s="169"/>
      <c r="AT102" s="169"/>
      <c r="AU102" s="169"/>
      <c r="AV102" s="169"/>
      <c r="AW102" s="169"/>
      <c r="AX102" s="169"/>
      <c r="AY102" s="169"/>
      <c r="AZ102" s="169"/>
      <c r="BA102" s="169"/>
      <c r="BB102" s="169"/>
      <c r="BC102" s="169"/>
      <c r="BD102" s="169"/>
      <c r="BE102" s="169"/>
      <c r="BF102" s="169"/>
      <c r="BG102" s="169"/>
      <c r="BH102" s="169"/>
      <c r="BI102" s="169"/>
      <c r="BJ102" s="169"/>
      <c r="BK102" s="169"/>
      <c r="BL102" s="169"/>
      <c r="BM102" s="169"/>
      <c r="BN102" s="169"/>
      <c r="BO102" s="169"/>
      <c r="BP102" s="169"/>
      <c r="BQ102" s="169"/>
      <c r="BR102" s="169"/>
      <c r="BS102" s="169"/>
      <c r="BT102" s="169"/>
      <c r="BU102" s="169"/>
    </row>
    <row r="103" spans="1:73" s="25" customFormat="1" ht="15">
      <c r="A103" s="14" t="s">
        <v>315</v>
      </c>
      <c r="B103" s="169">
        <v>658.2278117720134</v>
      </c>
      <c r="C103" s="169">
        <f t="shared" si="5"/>
        <v>679.7877964404688</v>
      </c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  <c r="AK103" s="169"/>
      <c r="AL103" s="169"/>
      <c r="AM103" s="169"/>
      <c r="AN103" s="169"/>
      <c r="AO103" s="169"/>
      <c r="AP103" s="169"/>
      <c r="AQ103" s="169"/>
      <c r="AR103" s="169"/>
      <c r="AS103" s="169"/>
      <c r="AT103" s="169"/>
      <c r="AU103" s="169"/>
      <c r="AV103" s="169"/>
      <c r="AW103" s="169"/>
      <c r="AX103" s="169"/>
      <c r="AY103" s="169"/>
      <c r="AZ103" s="169"/>
      <c r="BA103" s="169"/>
      <c r="BB103" s="169"/>
      <c r="BC103" s="169"/>
      <c r="BD103" s="169"/>
      <c r="BE103" s="169"/>
      <c r="BF103" s="169"/>
      <c r="BG103" s="169"/>
      <c r="BH103" s="169"/>
      <c r="BI103" s="169"/>
      <c r="BJ103" s="169"/>
      <c r="BK103" s="169"/>
      <c r="BL103" s="169"/>
      <c r="BM103" s="169"/>
      <c r="BN103" s="169"/>
      <c r="BO103" s="169"/>
      <c r="BP103" s="169"/>
      <c r="BQ103" s="169"/>
      <c r="BR103" s="169"/>
      <c r="BS103" s="169"/>
      <c r="BT103" s="169"/>
      <c r="BU103" s="169"/>
    </row>
    <row r="104" spans="2:73" s="25" customFormat="1" ht="15">
      <c r="B104" s="169">
        <v>679.982423265109</v>
      </c>
      <c r="C104" s="169">
        <f t="shared" si="5"/>
        <v>701.5424079335644</v>
      </c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  <c r="AK104" s="169"/>
      <c r="AL104" s="169"/>
      <c r="AM104" s="169"/>
      <c r="AN104" s="169"/>
      <c r="AO104" s="169"/>
      <c r="AP104" s="169"/>
      <c r="AQ104" s="169"/>
      <c r="AR104" s="169"/>
      <c r="AS104" s="169"/>
      <c r="AT104" s="169"/>
      <c r="AU104" s="169"/>
      <c r="AV104" s="169"/>
      <c r="AW104" s="169"/>
      <c r="AX104" s="169"/>
      <c r="AY104" s="169"/>
      <c r="AZ104" s="169"/>
      <c r="BA104" s="169"/>
      <c r="BB104" s="169"/>
      <c r="BC104" s="169"/>
      <c r="BD104" s="169"/>
      <c r="BE104" s="169"/>
      <c r="BF104" s="169"/>
      <c r="BG104" s="169"/>
      <c r="BH104" s="169"/>
      <c r="BI104" s="169"/>
      <c r="BJ104" s="169"/>
      <c r="BK104" s="169"/>
      <c r="BL104" s="169"/>
      <c r="BM104" s="169"/>
      <c r="BN104" s="169"/>
      <c r="BO104" s="169"/>
      <c r="BP104" s="169"/>
      <c r="BQ104" s="169"/>
      <c r="BR104" s="169"/>
      <c r="BS104" s="169"/>
      <c r="BT104" s="169"/>
      <c r="BU104" s="169"/>
    </row>
    <row r="105" spans="2:73" s="25" customFormat="1" ht="15">
      <c r="B105" s="169">
        <v>698.667727237491</v>
      </c>
      <c r="C105" s="169">
        <f t="shared" si="5"/>
        <v>720.2277119059464</v>
      </c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  <c r="AK105" s="169"/>
      <c r="AL105" s="169"/>
      <c r="AM105" s="169"/>
      <c r="AN105" s="169"/>
      <c r="AO105" s="169"/>
      <c r="AP105" s="169"/>
      <c r="AQ105" s="169"/>
      <c r="AR105" s="169"/>
      <c r="AS105" s="169"/>
      <c r="AT105" s="169"/>
      <c r="AU105" s="169"/>
      <c r="AV105" s="169"/>
      <c r="AW105" s="169"/>
      <c r="AX105" s="169"/>
      <c r="AY105" s="169"/>
      <c r="AZ105" s="169"/>
      <c r="BA105" s="169"/>
      <c r="BB105" s="169"/>
      <c r="BC105" s="169"/>
      <c r="BD105" s="169"/>
      <c r="BE105" s="169"/>
      <c r="BF105" s="169"/>
      <c r="BG105" s="169"/>
      <c r="BH105" s="169"/>
      <c r="BI105" s="169"/>
      <c r="BJ105" s="169"/>
      <c r="BK105" s="169"/>
      <c r="BL105" s="169"/>
      <c r="BM105" s="169"/>
      <c r="BN105" s="169"/>
      <c r="BO105" s="169"/>
      <c r="BP105" s="169"/>
      <c r="BQ105" s="169"/>
      <c r="BR105" s="169"/>
      <c r="BS105" s="169"/>
      <c r="BT105" s="169"/>
      <c r="BU105" s="169"/>
    </row>
    <row r="106" spans="2:73" s="25" customFormat="1" ht="15">
      <c r="B106" s="169">
        <v>709.0680114613846</v>
      </c>
      <c r="C106" s="169">
        <f t="shared" si="5"/>
        <v>730.62799612984</v>
      </c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169"/>
      <c r="AK106" s="169"/>
      <c r="AL106" s="169"/>
      <c r="AM106" s="169"/>
      <c r="AN106" s="169"/>
      <c r="AO106" s="169"/>
      <c r="AP106" s="169"/>
      <c r="AQ106" s="169"/>
      <c r="AR106" s="169"/>
      <c r="AS106" s="169"/>
      <c r="AT106" s="169"/>
      <c r="AU106" s="169"/>
      <c r="AV106" s="169"/>
      <c r="AW106" s="169"/>
      <c r="AX106" s="169"/>
      <c r="AY106" s="169"/>
      <c r="AZ106" s="169"/>
      <c r="BA106" s="169"/>
      <c r="BB106" s="169"/>
      <c r="BC106" s="169"/>
      <c r="BD106" s="169"/>
      <c r="BE106" s="169"/>
      <c r="BF106" s="169"/>
      <c r="BG106" s="169"/>
      <c r="BH106" s="169"/>
      <c r="BI106" s="169"/>
      <c r="BJ106" s="169"/>
      <c r="BK106" s="169"/>
      <c r="BL106" s="169"/>
      <c r="BM106" s="169"/>
      <c r="BN106" s="169"/>
      <c r="BO106" s="169"/>
      <c r="BP106" s="169"/>
      <c r="BQ106" s="169"/>
      <c r="BR106" s="169"/>
      <c r="BS106" s="169"/>
      <c r="BT106" s="169"/>
      <c r="BU106" s="169"/>
    </row>
    <row r="107" spans="2:73" s="25" customFormat="1" ht="15">
      <c r="B107" s="169">
        <v>721.4364721785157</v>
      </c>
      <c r="C107" s="169">
        <f t="shared" si="5"/>
        <v>742.9964568469711</v>
      </c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69"/>
      <c r="AO107" s="169"/>
      <c r="AP107" s="169"/>
      <c r="AQ107" s="169"/>
      <c r="AR107" s="169"/>
      <c r="AS107" s="169"/>
      <c r="AT107" s="169"/>
      <c r="AU107" s="169"/>
      <c r="AV107" s="169"/>
      <c r="AW107" s="169"/>
      <c r="AX107" s="169"/>
      <c r="AY107" s="169"/>
      <c r="AZ107" s="169"/>
      <c r="BA107" s="169"/>
      <c r="BB107" s="169"/>
      <c r="BC107" s="169"/>
      <c r="BD107" s="169"/>
      <c r="BE107" s="169"/>
      <c r="BF107" s="169"/>
      <c r="BG107" s="169"/>
      <c r="BH107" s="169"/>
      <c r="BI107" s="169"/>
      <c r="BJ107" s="169"/>
      <c r="BK107" s="169"/>
      <c r="BL107" s="169"/>
      <c r="BM107" s="169"/>
      <c r="BN107" s="169"/>
      <c r="BO107" s="169"/>
      <c r="BP107" s="169"/>
      <c r="BQ107" s="169"/>
      <c r="BR107" s="169"/>
      <c r="BS107" s="169"/>
      <c r="BT107" s="169"/>
      <c r="BU107" s="169"/>
    </row>
    <row r="108" spans="2:73" s="25" customFormat="1" ht="15">
      <c r="B108" s="169">
        <v>726.9439847225802</v>
      </c>
      <c r="C108" s="169">
        <f t="shared" si="5"/>
        <v>748.5039693910356</v>
      </c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169"/>
      <c r="AK108" s="169"/>
      <c r="AL108" s="169"/>
      <c r="AM108" s="169"/>
      <c r="AN108" s="169"/>
      <c r="AO108" s="169"/>
      <c r="AP108" s="169"/>
      <c r="AQ108" s="169"/>
      <c r="AR108" s="169"/>
      <c r="AS108" s="169"/>
      <c r="AT108" s="169"/>
      <c r="AU108" s="169"/>
      <c r="AV108" s="169"/>
      <c r="AW108" s="169"/>
      <c r="AX108" s="169"/>
      <c r="AY108" s="169"/>
      <c r="AZ108" s="169"/>
      <c r="BA108" s="169"/>
      <c r="BB108" s="169"/>
      <c r="BC108" s="169"/>
      <c r="BD108" s="169"/>
      <c r="BE108" s="169"/>
      <c r="BF108" s="169"/>
      <c r="BG108" s="169"/>
      <c r="BH108" s="169"/>
      <c r="BI108" s="169"/>
      <c r="BJ108" s="169"/>
      <c r="BK108" s="169"/>
      <c r="BL108" s="169"/>
      <c r="BM108" s="169"/>
      <c r="BN108" s="169"/>
      <c r="BO108" s="169"/>
      <c r="BP108" s="169"/>
      <c r="BQ108" s="169"/>
      <c r="BR108" s="169"/>
      <c r="BS108" s="169"/>
      <c r="BT108" s="169"/>
      <c r="BU108" s="169"/>
    </row>
    <row r="109" spans="2:73" s="25" customFormat="1" ht="15">
      <c r="B109" s="169">
        <v>739.289075303062</v>
      </c>
      <c r="C109" s="169">
        <f t="shared" si="5"/>
        <v>760.8490599715174</v>
      </c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  <c r="AH109" s="169"/>
      <c r="AI109" s="169"/>
      <c r="AJ109" s="169"/>
      <c r="AK109" s="169"/>
      <c r="AL109" s="169"/>
      <c r="AM109" s="169"/>
      <c r="AN109" s="169"/>
      <c r="AO109" s="169"/>
      <c r="AP109" s="169"/>
      <c r="AQ109" s="169"/>
      <c r="AR109" s="169"/>
      <c r="AS109" s="169"/>
      <c r="AT109" s="169"/>
      <c r="AU109" s="169"/>
      <c r="AV109" s="169"/>
      <c r="AW109" s="169"/>
      <c r="AX109" s="169"/>
      <c r="AY109" s="169"/>
      <c r="AZ109" s="169"/>
      <c r="BA109" s="169"/>
      <c r="BB109" s="169"/>
      <c r="BC109" s="169"/>
      <c r="BD109" s="169"/>
      <c r="BE109" s="169"/>
      <c r="BF109" s="169"/>
      <c r="BG109" s="169"/>
      <c r="BH109" s="169"/>
      <c r="BI109" s="169"/>
      <c r="BJ109" s="169"/>
      <c r="BK109" s="169"/>
      <c r="BL109" s="169"/>
      <c r="BM109" s="169"/>
      <c r="BN109" s="169"/>
      <c r="BO109" s="169"/>
      <c r="BP109" s="169"/>
      <c r="BQ109" s="169"/>
      <c r="BR109" s="169"/>
      <c r="BS109" s="169"/>
      <c r="BT109" s="169"/>
      <c r="BU109" s="169"/>
    </row>
    <row r="110" spans="2:73" s="25" customFormat="1" ht="15">
      <c r="B110" s="169">
        <v>751.4886850181175</v>
      </c>
      <c r="C110" s="169">
        <f t="shared" si="5"/>
        <v>773.0486696865729</v>
      </c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J110" s="169"/>
      <c r="AK110" s="169"/>
      <c r="AL110" s="169"/>
      <c r="AM110" s="169"/>
      <c r="AN110" s="169"/>
      <c r="AO110" s="169"/>
      <c r="AP110" s="169"/>
      <c r="AQ110" s="169"/>
      <c r="AR110" s="169"/>
      <c r="AS110" s="169"/>
      <c r="AT110" s="169"/>
      <c r="AU110" s="169"/>
      <c r="AV110" s="169"/>
      <c r="AW110" s="169"/>
      <c r="AX110" s="169"/>
      <c r="AY110" s="169"/>
      <c r="AZ110" s="169"/>
      <c r="BA110" s="169"/>
      <c r="BB110" s="169"/>
      <c r="BC110" s="169"/>
      <c r="BD110" s="169"/>
      <c r="BE110" s="169"/>
      <c r="BF110" s="169"/>
      <c r="BG110" s="169"/>
      <c r="BH110" s="169"/>
      <c r="BI110" s="169"/>
      <c r="BJ110" s="169"/>
      <c r="BK110" s="169"/>
      <c r="BL110" s="169"/>
      <c r="BM110" s="169"/>
      <c r="BN110" s="169"/>
      <c r="BO110" s="169"/>
      <c r="BP110" s="169"/>
      <c r="BQ110" s="169"/>
      <c r="BR110" s="169"/>
      <c r="BS110" s="169"/>
      <c r="BT110" s="169"/>
      <c r="BU110" s="169"/>
    </row>
    <row r="111" s="98" customFormat="1" ht="15"/>
    <row r="112" spans="1:73" s="25" customFormat="1" ht="15">
      <c r="A112" s="279" t="s">
        <v>297</v>
      </c>
      <c r="B112" s="169">
        <v>646.6855075774453</v>
      </c>
      <c r="C112" s="169">
        <f aca="true" t="shared" si="6" ref="C112:C120">IF(B112*C$2&lt;(C$3/52.18),B112+(C$3/52.18),B112*(1+C$2))</f>
        <v>668.2454922459007</v>
      </c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  <c r="AA112" s="169"/>
      <c r="AB112" s="169"/>
      <c r="AC112" s="169"/>
      <c r="AD112" s="169"/>
      <c r="AE112" s="169"/>
      <c r="AF112" s="169"/>
      <c r="AG112" s="169"/>
      <c r="AH112" s="169"/>
      <c r="AI112" s="169"/>
      <c r="AJ112" s="169"/>
      <c r="AK112" s="169"/>
      <c r="AL112" s="169"/>
      <c r="AM112" s="169"/>
      <c r="AN112" s="169"/>
      <c r="AO112" s="169"/>
      <c r="AP112" s="169"/>
      <c r="AQ112" s="169"/>
      <c r="AR112" s="169"/>
      <c r="AS112" s="169"/>
      <c r="AT112" s="169"/>
      <c r="AU112" s="169"/>
      <c r="AV112" s="169"/>
      <c r="AW112" s="169"/>
      <c r="AX112" s="169"/>
      <c r="AY112" s="169"/>
      <c r="AZ112" s="169"/>
      <c r="BA112" s="169"/>
      <c r="BB112" s="169"/>
      <c r="BC112" s="169"/>
      <c r="BD112" s="169"/>
      <c r="BE112" s="169"/>
      <c r="BF112" s="169"/>
      <c r="BG112" s="169"/>
      <c r="BH112" s="169"/>
      <c r="BI112" s="169"/>
      <c r="BJ112" s="169"/>
      <c r="BK112" s="169"/>
      <c r="BL112" s="169"/>
      <c r="BM112" s="169"/>
      <c r="BN112" s="169"/>
      <c r="BO112" s="169"/>
      <c r="BP112" s="169"/>
      <c r="BQ112" s="169"/>
      <c r="BR112" s="169"/>
      <c r="BS112" s="169"/>
      <c r="BT112" s="169"/>
      <c r="BU112" s="169"/>
    </row>
    <row r="113" spans="1:73" ht="15">
      <c r="A113" s="61" t="s">
        <v>212</v>
      </c>
      <c r="B113" s="169">
        <v>651.9195378303496</v>
      </c>
      <c r="C113" s="169">
        <f t="shared" si="6"/>
        <v>673.479522498805</v>
      </c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  <c r="AD113" s="169"/>
      <c r="AE113" s="169"/>
      <c r="AF113" s="169"/>
      <c r="AG113" s="169"/>
      <c r="AH113" s="169"/>
      <c r="AI113" s="169"/>
      <c r="AJ113" s="169"/>
      <c r="AK113" s="169"/>
      <c r="AL113" s="169"/>
      <c r="AM113" s="169"/>
      <c r="AN113" s="169"/>
      <c r="AO113" s="169"/>
      <c r="AP113" s="169"/>
      <c r="AQ113" s="169"/>
      <c r="AR113" s="169"/>
      <c r="AS113" s="169"/>
      <c r="AT113" s="169"/>
      <c r="AU113" s="169"/>
      <c r="AV113" s="169"/>
      <c r="AW113" s="169"/>
      <c r="AX113" s="169"/>
      <c r="AY113" s="169"/>
      <c r="AZ113" s="169"/>
      <c r="BA113" s="169"/>
      <c r="BB113" s="169"/>
      <c r="BC113" s="169"/>
      <c r="BD113" s="169"/>
      <c r="BE113" s="169"/>
      <c r="BF113" s="169"/>
      <c r="BG113" s="169"/>
      <c r="BH113" s="169"/>
      <c r="BI113" s="169"/>
      <c r="BJ113" s="169"/>
      <c r="BK113" s="169"/>
      <c r="BL113" s="169"/>
      <c r="BM113" s="169"/>
      <c r="BN113" s="169"/>
      <c r="BO113" s="169"/>
      <c r="BP113" s="169"/>
      <c r="BQ113" s="169"/>
      <c r="BR113" s="169"/>
      <c r="BS113" s="169"/>
      <c r="BT113" s="169"/>
      <c r="BU113" s="169"/>
    </row>
    <row r="114" spans="1:73" ht="15">
      <c r="A114" s="14" t="s">
        <v>315</v>
      </c>
      <c r="B114" s="169">
        <v>657.1991805473314</v>
      </c>
      <c r="C114" s="169">
        <f t="shared" si="6"/>
        <v>678.7591652157868</v>
      </c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  <c r="Y114" s="169"/>
      <c r="Z114" s="169"/>
      <c r="AA114" s="169"/>
      <c r="AB114" s="169"/>
      <c r="AC114" s="169"/>
      <c r="AD114" s="169"/>
      <c r="AE114" s="169"/>
      <c r="AF114" s="169"/>
      <c r="AG114" s="169"/>
      <c r="AH114" s="169"/>
      <c r="AI114" s="169"/>
      <c r="AJ114" s="169"/>
      <c r="AK114" s="169"/>
      <c r="AL114" s="169"/>
      <c r="AM114" s="169"/>
      <c r="AN114" s="169"/>
      <c r="AO114" s="169"/>
      <c r="AP114" s="169"/>
      <c r="AQ114" s="169"/>
      <c r="AR114" s="169"/>
      <c r="AS114" s="169"/>
      <c r="AT114" s="169"/>
      <c r="AU114" s="169"/>
      <c r="AV114" s="169"/>
      <c r="AW114" s="169"/>
      <c r="AX114" s="169"/>
      <c r="AY114" s="169"/>
      <c r="AZ114" s="169"/>
      <c r="BA114" s="169"/>
      <c r="BB114" s="169"/>
      <c r="BC114" s="169"/>
      <c r="BD114" s="169"/>
      <c r="BE114" s="169"/>
      <c r="BF114" s="169"/>
      <c r="BG114" s="169"/>
      <c r="BH114" s="169"/>
      <c r="BI114" s="169"/>
      <c r="BJ114" s="169"/>
      <c r="BK114" s="169"/>
      <c r="BL114" s="169"/>
      <c r="BM114" s="169"/>
      <c r="BN114" s="169"/>
      <c r="BO114" s="169"/>
      <c r="BP114" s="169"/>
      <c r="BQ114" s="169"/>
      <c r="BR114" s="169"/>
      <c r="BS114" s="169"/>
      <c r="BT114" s="169"/>
      <c r="BU114" s="169"/>
    </row>
    <row r="115" spans="1:73" ht="15">
      <c r="A115" s="14"/>
      <c r="B115" s="169">
        <v>662.3990014521776</v>
      </c>
      <c r="C115" s="169">
        <f t="shared" si="6"/>
        <v>683.958986120633</v>
      </c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69"/>
      <c r="AC115" s="169"/>
      <c r="AD115" s="169"/>
      <c r="AE115" s="169"/>
      <c r="AF115" s="169"/>
      <c r="AG115" s="169"/>
      <c r="AH115" s="169"/>
      <c r="AI115" s="169"/>
      <c r="AJ115" s="169"/>
      <c r="AK115" s="169"/>
      <c r="AL115" s="169"/>
      <c r="AM115" s="169"/>
      <c r="AN115" s="169"/>
      <c r="AO115" s="169"/>
      <c r="AP115" s="169"/>
      <c r="AQ115" s="169"/>
      <c r="AR115" s="169"/>
      <c r="AS115" s="169"/>
      <c r="AT115" s="169"/>
      <c r="AU115" s="169"/>
      <c r="AV115" s="169"/>
      <c r="AW115" s="169"/>
      <c r="AX115" s="169"/>
      <c r="AY115" s="169"/>
      <c r="AZ115" s="169"/>
      <c r="BA115" s="169"/>
      <c r="BB115" s="169"/>
      <c r="BC115" s="169"/>
      <c r="BD115" s="169"/>
      <c r="BE115" s="169"/>
      <c r="BF115" s="169"/>
      <c r="BG115" s="169"/>
      <c r="BH115" s="169"/>
      <c r="BI115" s="169"/>
      <c r="BJ115" s="169"/>
      <c r="BK115" s="169"/>
      <c r="BL115" s="169"/>
      <c r="BM115" s="169"/>
      <c r="BN115" s="169"/>
      <c r="BO115" s="169"/>
      <c r="BP115" s="169"/>
      <c r="BQ115" s="169"/>
      <c r="BR115" s="169"/>
      <c r="BS115" s="169"/>
      <c r="BT115" s="169"/>
      <c r="BU115" s="169"/>
    </row>
    <row r="116" spans="1:73" ht="15">
      <c r="A116" s="14"/>
      <c r="B116" s="169">
        <v>667.7584659812952</v>
      </c>
      <c r="C116" s="169">
        <f t="shared" si="6"/>
        <v>689.3184506497506</v>
      </c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  <c r="AF116" s="169"/>
      <c r="AG116" s="169"/>
      <c r="AH116" s="169"/>
      <c r="AI116" s="169"/>
      <c r="AJ116" s="169"/>
      <c r="AK116" s="169"/>
      <c r="AL116" s="169"/>
      <c r="AM116" s="169"/>
      <c r="AN116" s="169"/>
      <c r="AO116" s="169"/>
      <c r="AP116" s="169"/>
      <c r="AQ116" s="169"/>
      <c r="AR116" s="169"/>
      <c r="AS116" s="169"/>
      <c r="AT116" s="169"/>
      <c r="AU116" s="169"/>
      <c r="AV116" s="169"/>
      <c r="AW116" s="169"/>
      <c r="AX116" s="169"/>
      <c r="AY116" s="169"/>
      <c r="AZ116" s="169"/>
      <c r="BA116" s="169"/>
      <c r="BB116" s="169"/>
      <c r="BC116" s="169"/>
      <c r="BD116" s="169"/>
      <c r="BE116" s="169"/>
      <c r="BF116" s="169"/>
      <c r="BG116" s="169"/>
      <c r="BH116" s="169"/>
      <c r="BI116" s="169"/>
      <c r="BJ116" s="169"/>
      <c r="BK116" s="169"/>
      <c r="BL116" s="169"/>
      <c r="BM116" s="169"/>
      <c r="BN116" s="169"/>
      <c r="BO116" s="169"/>
      <c r="BP116" s="169"/>
      <c r="BQ116" s="169"/>
      <c r="BR116" s="169"/>
      <c r="BS116" s="169"/>
      <c r="BT116" s="169"/>
      <c r="BU116" s="169"/>
    </row>
    <row r="117" spans="1:73" ht="15">
      <c r="A117" s="14"/>
      <c r="B117" s="169">
        <v>673.0267055822579</v>
      </c>
      <c r="C117" s="169">
        <f t="shared" si="6"/>
        <v>694.5866902507133</v>
      </c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169"/>
      <c r="AF117" s="169"/>
      <c r="AG117" s="169"/>
      <c r="AH117" s="169"/>
      <c r="AI117" s="169"/>
      <c r="AJ117" s="169"/>
      <c r="AK117" s="169"/>
      <c r="AL117" s="169"/>
      <c r="AM117" s="169"/>
      <c r="AN117" s="169"/>
      <c r="AO117" s="169"/>
      <c r="AP117" s="169"/>
      <c r="AQ117" s="169"/>
      <c r="AR117" s="169"/>
      <c r="AS117" s="169"/>
      <c r="AT117" s="169"/>
      <c r="AU117" s="169"/>
      <c r="AV117" s="169"/>
      <c r="AW117" s="169"/>
      <c r="AX117" s="169"/>
      <c r="AY117" s="169"/>
      <c r="AZ117" s="169"/>
      <c r="BA117" s="169"/>
      <c r="BB117" s="169"/>
      <c r="BC117" s="169"/>
      <c r="BD117" s="169"/>
      <c r="BE117" s="169"/>
      <c r="BF117" s="169"/>
      <c r="BG117" s="169"/>
      <c r="BH117" s="169"/>
      <c r="BI117" s="169"/>
      <c r="BJ117" s="169"/>
      <c r="BK117" s="169"/>
      <c r="BL117" s="169"/>
      <c r="BM117" s="169"/>
      <c r="BN117" s="169"/>
      <c r="BO117" s="169"/>
      <c r="BP117" s="169"/>
      <c r="BQ117" s="169"/>
      <c r="BR117" s="169"/>
      <c r="BS117" s="169"/>
      <c r="BT117" s="169"/>
      <c r="BU117" s="169"/>
    </row>
    <row r="118" spans="1:73" ht="15">
      <c r="A118" s="14"/>
      <c r="B118" s="169">
        <v>673.0267055822579</v>
      </c>
      <c r="C118" s="169">
        <f t="shared" si="6"/>
        <v>694.5866902507133</v>
      </c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69"/>
      <c r="AL118" s="169"/>
      <c r="AM118" s="169"/>
      <c r="AN118" s="169"/>
      <c r="AO118" s="169"/>
      <c r="AP118" s="169"/>
      <c r="AQ118" s="169"/>
      <c r="AR118" s="169"/>
      <c r="AS118" s="169"/>
      <c r="AT118" s="169"/>
      <c r="AU118" s="169"/>
      <c r="AV118" s="169"/>
      <c r="AW118" s="169"/>
      <c r="AX118" s="169"/>
      <c r="AY118" s="169"/>
      <c r="AZ118" s="169"/>
      <c r="BA118" s="169"/>
      <c r="BB118" s="169"/>
      <c r="BC118" s="169"/>
      <c r="BD118" s="169"/>
      <c r="BE118" s="169"/>
      <c r="BF118" s="169"/>
      <c r="BG118" s="169"/>
      <c r="BH118" s="169"/>
      <c r="BI118" s="169"/>
      <c r="BJ118" s="169"/>
      <c r="BK118" s="169"/>
      <c r="BL118" s="169"/>
      <c r="BM118" s="169"/>
      <c r="BN118" s="169"/>
      <c r="BO118" s="169"/>
      <c r="BP118" s="169"/>
      <c r="BQ118" s="169"/>
      <c r="BR118" s="169"/>
      <c r="BS118" s="169"/>
      <c r="BT118" s="169"/>
      <c r="BU118" s="169"/>
    </row>
    <row r="119" spans="1:73" ht="15">
      <c r="A119" s="14"/>
      <c r="B119" s="169">
        <v>677.1688092259052</v>
      </c>
      <c r="C119" s="169">
        <f t="shared" si="6"/>
        <v>698.7287938943606</v>
      </c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69"/>
      <c r="AC119" s="169"/>
      <c r="AD119" s="169"/>
      <c r="AE119" s="169"/>
      <c r="AF119" s="169"/>
      <c r="AG119" s="169"/>
      <c r="AH119" s="169"/>
      <c r="AI119" s="169"/>
      <c r="AJ119" s="169"/>
      <c r="AK119" s="169"/>
      <c r="AL119" s="169"/>
      <c r="AM119" s="169"/>
      <c r="AN119" s="169"/>
      <c r="AO119" s="169"/>
      <c r="AP119" s="169"/>
      <c r="AQ119" s="169"/>
      <c r="AR119" s="169"/>
      <c r="AS119" s="169"/>
      <c r="AT119" s="169"/>
      <c r="AU119" s="169"/>
      <c r="AV119" s="169"/>
      <c r="AW119" s="169"/>
      <c r="AX119" s="169"/>
      <c r="AY119" s="169"/>
      <c r="AZ119" s="169"/>
      <c r="BA119" s="169"/>
      <c r="BB119" s="169"/>
      <c r="BC119" s="169"/>
      <c r="BD119" s="169"/>
      <c r="BE119" s="169"/>
      <c r="BF119" s="169"/>
      <c r="BG119" s="169"/>
      <c r="BH119" s="169"/>
      <c r="BI119" s="169"/>
      <c r="BJ119" s="169"/>
      <c r="BK119" s="169"/>
      <c r="BL119" s="169"/>
      <c r="BM119" s="169"/>
      <c r="BN119" s="169"/>
      <c r="BO119" s="169"/>
      <c r="BP119" s="169"/>
      <c r="BQ119" s="169"/>
      <c r="BR119" s="169"/>
      <c r="BS119" s="169"/>
      <c r="BT119" s="169"/>
      <c r="BU119" s="169"/>
    </row>
    <row r="120" spans="1:73" ht="15">
      <c r="A120" s="14"/>
      <c r="B120" s="169">
        <v>682.3510173970975</v>
      </c>
      <c r="C120" s="169">
        <f t="shared" si="6"/>
        <v>703.9110020655529</v>
      </c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  <c r="AA120" s="169"/>
      <c r="AB120" s="169"/>
      <c r="AC120" s="169"/>
      <c r="AD120" s="169"/>
      <c r="AE120" s="169"/>
      <c r="AF120" s="169"/>
      <c r="AG120" s="169"/>
      <c r="AH120" s="169"/>
      <c r="AI120" s="169"/>
      <c r="AJ120" s="169"/>
      <c r="AK120" s="169"/>
      <c r="AL120" s="169"/>
      <c r="AM120" s="169"/>
      <c r="AN120" s="169"/>
      <c r="AO120" s="169"/>
      <c r="AP120" s="169"/>
      <c r="AQ120" s="169"/>
      <c r="AR120" s="169"/>
      <c r="AS120" s="169"/>
      <c r="AT120" s="169"/>
      <c r="AU120" s="169"/>
      <c r="AV120" s="169"/>
      <c r="AW120" s="169"/>
      <c r="AX120" s="169"/>
      <c r="AY120" s="169"/>
      <c r="AZ120" s="169"/>
      <c r="BA120" s="169"/>
      <c r="BB120" s="169"/>
      <c r="BC120" s="169"/>
      <c r="BD120" s="169"/>
      <c r="BE120" s="169"/>
      <c r="BF120" s="169"/>
      <c r="BG120" s="169"/>
      <c r="BH120" s="169"/>
      <c r="BI120" s="169"/>
      <c r="BJ120" s="169"/>
      <c r="BK120" s="169"/>
      <c r="BL120" s="169"/>
      <c r="BM120" s="169"/>
      <c r="BN120" s="169"/>
      <c r="BO120" s="169"/>
      <c r="BP120" s="169"/>
      <c r="BQ120" s="169"/>
      <c r="BR120" s="169"/>
      <c r="BS120" s="169"/>
      <c r="BT120" s="169"/>
      <c r="BU120" s="169"/>
    </row>
    <row r="121" s="25" customFormat="1" ht="15">
      <c r="A121" s="61"/>
    </row>
    <row r="122" spans="1:73" s="25" customFormat="1" ht="15">
      <c r="A122" s="61" t="s">
        <v>321</v>
      </c>
      <c r="B122" s="169">
        <v>587.6287697129754</v>
      </c>
      <c r="C122" s="169">
        <f aca="true" t="shared" si="7" ref="C122:C132">IF(B122*C$2&lt;(C$3/52.18),B122+(C$3/52.18),B122*(1+C$2))</f>
        <v>609.1887543814308</v>
      </c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/>
      <c r="AF122" s="169"/>
      <c r="AG122" s="169"/>
      <c r="AH122" s="169"/>
      <c r="AI122" s="169"/>
      <c r="AJ122" s="169"/>
      <c r="AK122" s="169"/>
      <c r="AL122" s="169"/>
      <c r="AM122" s="169"/>
      <c r="AN122" s="169"/>
      <c r="AO122" s="169"/>
      <c r="AP122" s="169"/>
      <c r="AQ122" s="169"/>
      <c r="AR122" s="169"/>
      <c r="AS122" s="169"/>
      <c r="AT122" s="169"/>
      <c r="AU122" s="169"/>
      <c r="AV122" s="169"/>
      <c r="AW122" s="169"/>
      <c r="AX122" s="169"/>
      <c r="AY122" s="169"/>
      <c r="AZ122" s="169"/>
      <c r="BA122" s="169"/>
      <c r="BB122" s="169"/>
      <c r="BC122" s="169"/>
      <c r="BD122" s="169"/>
      <c r="BE122" s="169"/>
      <c r="BF122" s="169"/>
      <c r="BG122" s="169"/>
      <c r="BH122" s="169"/>
      <c r="BI122" s="169"/>
      <c r="BJ122" s="169"/>
      <c r="BK122" s="169"/>
      <c r="BL122" s="169"/>
      <c r="BM122" s="169"/>
      <c r="BN122" s="169"/>
      <c r="BO122" s="169"/>
      <c r="BP122" s="169"/>
      <c r="BQ122" s="169"/>
      <c r="BR122" s="169"/>
      <c r="BS122" s="169"/>
      <c r="BT122" s="169"/>
      <c r="BU122" s="169"/>
    </row>
    <row r="123" spans="1:73" s="25" customFormat="1" ht="15">
      <c r="A123" s="14" t="s">
        <v>315</v>
      </c>
      <c r="B123" s="169">
        <v>608.9525966692522</v>
      </c>
      <c r="C123" s="169">
        <f t="shared" si="7"/>
        <v>630.5125813377076</v>
      </c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/>
      <c r="Z123" s="169"/>
      <c r="AA123" s="169"/>
      <c r="AB123" s="169"/>
      <c r="AC123" s="169"/>
      <c r="AD123" s="169"/>
      <c r="AE123" s="169"/>
      <c r="AF123" s="169"/>
      <c r="AG123" s="169"/>
      <c r="AH123" s="169"/>
      <c r="AI123" s="169"/>
      <c r="AJ123" s="169"/>
      <c r="AK123" s="169"/>
      <c r="AL123" s="169"/>
      <c r="AM123" s="169"/>
      <c r="AN123" s="169"/>
      <c r="AO123" s="169"/>
      <c r="AP123" s="169"/>
      <c r="AQ123" s="169"/>
      <c r="AR123" s="169"/>
      <c r="AS123" s="169"/>
      <c r="AT123" s="169"/>
      <c r="AU123" s="169"/>
      <c r="AV123" s="169"/>
      <c r="AW123" s="169"/>
      <c r="AX123" s="169"/>
      <c r="AY123" s="169"/>
      <c r="AZ123" s="169"/>
      <c r="BA123" s="169"/>
      <c r="BB123" s="169"/>
      <c r="BC123" s="169"/>
      <c r="BD123" s="169"/>
      <c r="BE123" s="169"/>
      <c r="BF123" s="169"/>
      <c r="BG123" s="169"/>
      <c r="BH123" s="169"/>
      <c r="BI123" s="169"/>
      <c r="BJ123" s="169"/>
      <c r="BK123" s="169"/>
      <c r="BL123" s="169"/>
      <c r="BM123" s="169"/>
      <c r="BN123" s="169"/>
      <c r="BO123" s="169"/>
      <c r="BP123" s="169"/>
      <c r="BQ123" s="169"/>
      <c r="BR123" s="169"/>
      <c r="BS123" s="169"/>
      <c r="BT123" s="169"/>
      <c r="BU123" s="169"/>
    </row>
    <row r="124" spans="1:73" s="25" customFormat="1" ht="15">
      <c r="A124" s="61"/>
      <c r="B124" s="169">
        <v>646.6855075774453</v>
      </c>
      <c r="C124" s="169">
        <f t="shared" si="7"/>
        <v>668.2454922459007</v>
      </c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  <c r="AF124" s="169"/>
      <c r="AG124" s="169"/>
      <c r="AH124" s="169"/>
      <c r="AI124" s="169"/>
      <c r="AJ124" s="169"/>
      <c r="AK124" s="169"/>
      <c r="AL124" s="169"/>
      <c r="AM124" s="169"/>
      <c r="AN124" s="169"/>
      <c r="AO124" s="169"/>
      <c r="AP124" s="169"/>
      <c r="AQ124" s="169"/>
      <c r="AR124" s="169"/>
      <c r="AS124" s="169"/>
      <c r="AT124" s="169"/>
      <c r="AU124" s="169"/>
      <c r="AV124" s="169"/>
      <c r="AW124" s="169"/>
      <c r="AX124" s="169"/>
      <c r="AY124" s="169"/>
      <c r="AZ124" s="169"/>
      <c r="BA124" s="169"/>
      <c r="BB124" s="169"/>
      <c r="BC124" s="169"/>
      <c r="BD124" s="169"/>
      <c r="BE124" s="169"/>
      <c r="BF124" s="169"/>
      <c r="BG124" s="169"/>
      <c r="BH124" s="169"/>
      <c r="BI124" s="169"/>
      <c r="BJ124" s="169"/>
      <c r="BK124" s="169"/>
      <c r="BL124" s="169"/>
      <c r="BM124" s="169"/>
      <c r="BN124" s="169"/>
      <c r="BO124" s="169"/>
      <c r="BP124" s="169"/>
      <c r="BQ124" s="169"/>
      <c r="BR124" s="169"/>
      <c r="BS124" s="169"/>
      <c r="BT124" s="169"/>
      <c r="BU124" s="169"/>
    </row>
    <row r="125" spans="1:73" s="25" customFormat="1" ht="15">
      <c r="A125" s="61"/>
      <c r="B125" s="169">
        <v>651.9195378303496</v>
      </c>
      <c r="C125" s="169">
        <f t="shared" si="7"/>
        <v>673.479522498805</v>
      </c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  <c r="AF125" s="169"/>
      <c r="AG125" s="169"/>
      <c r="AH125" s="169"/>
      <c r="AI125" s="169"/>
      <c r="AJ125" s="169"/>
      <c r="AK125" s="169"/>
      <c r="AL125" s="169"/>
      <c r="AM125" s="169"/>
      <c r="AN125" s="169"/>
      <c r="AO125" s="169"/>
      <c r="AP125" s="169"/>
      <c r="AQ125" s="169"/>
      <c r="AR125" s="169"/>
      <c r="AS125" s="169"/>
      <c r="AT125" s="169"/>
      <c r="AU125" s="169"/>
      <c r="AV125" s="169"/>
      <c r="AW125" s="169"/>
      <c r="AX125" s="169"/>
      <c r="AY125" s="169"/>
      <c r="AZ125" s="169"/>
      <c r="BA125" s="169"/>
      <c r="BB125" s="169"/>
      <c r="BC125" s="169"/>
      <c r="BD125" s="169"/>
      <c r="BE125" s="169"/>
      <c r="BF125" s="169"/>
      <c r="BG125" s="169"/>
      <c r="BH125" s="169"/>
      <c r="BI125" s="169"/>
      <c r="BJ125" s="169"/>
      <c r="BK125" s="169"/>
      <c r="BL125" s="169"/>
      <c r="BM125" s="169"/>
      <c r="BN125" s="169"/>
      <c r="BO125" s="169"/>
      <c r="BP125" s="169"/>
      <c r="BQ125" s="169"/>
      <c r="BR125" s="169"/>
      <c r="BS125" s="169"/>
      <c r="BT125" s="169"/>
      <c r="BU125" s="169"/>
    </row>
    <row r="126" spans="1:73" s="25" customFormat="1" ht="15">
      <c r="A126" s="61"/>
      <c r="B126" s="169">
        <v>657.1991805473314</v>
      </c>
      <c r="C126" s="169">
        <f t="shared" si="7"/>
        <v>678.7591652157868</v>
      </c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  <c r="Z126" s="169"/>
      <c r="AA126" s="169"/>
      <c r="AB126" s="169"/>
      <c r="AC126" s="169"/>
      <c r="AD126" s="169"/>
      <c r="AE126" s="169"/>
      <c r="AF126" s="169"/>
      <c r="AG126" s="169"/>
      <c r="AH126" s="169"/>
      <c r="AI126" s="169"/>
      <c r="AJ126" s="169"/>
      <c r="AK126" s="169"/>
      <c r="AL126" s="169"/>
      <c r="AM126" s="169"/>
      <c r="AN126" s="169"/>
      <c r="AO126" s="169"/>
      <c r="AP126" s="169"/>
      <c r="AQ126" s="169"/>
      <c r="AR126" s="169"/>
      <c r="AS126" s="169"/>
      <c r="AT126" s="169"/>
      <c r="AU126" s="169"/>
      <c r="AV126" s="169"/>
      <c r="AW126" s="169"/>
      <c r="AX126" s="169"/>
      <c r="AY126" s="169"/>
      <c r="AZ126" s="169"/>
      <c r="BA126" s="169"/>
      <c r="BB126" s="169"/>
      <c r="BC126" s="169"/>
      <c r="BD126" s="169"/>
      <c r="BE126" s="169"/>
      <c r="BF126" s="169"/>
      <c r="BG126" s="169"/>
      <c r="BH126" s="169"/>
      <c r="BI126" s="169"/>
      <c r="BJ126" s="169"/>
      <c r="BK126" s="169"/>
      <c r="BL126" s="169"/>
      <c r="BM126" s="169"/>
      <c r="BN126" s="169"/>
      <c r="BO126" s="169"/>
      <c r="BP126" s="169"/>
      <c r="BQ126" s="169"/>
      <c r="BR126" s="169"/>
      <c r="BS126" s="169"/>
      <c r="BT126" s="169"/>
      <c r="BU126" s="169"/>
    </row>
    <row r="127" spans="1:73" s="25" customFormat="1" ht="15">
      <c r="A127" s="61"/>
      <c r="B127" s="169">
        <v>662.3990014521776</v>
      </c>
      <c r="C127" s="169">
        <f t="shared" si="7"/>
        <v>683.958986120633</v>
      </c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  <c r="Y127" s="169"/>
      <c r="Z127" s="169"/>
      <c r="AA127" s="169"/>
      <c r="AB127" s="169"/>
      <c r="AC127" s="169"/>
      <c r="AD127" s="169"/>
      <c r="AE127" s="169"/>
      <c r="AF127" s="169"/>
      <c r="AG127" s="169"/>
      <c r="AH127" s="169"/>
      <c r="AI127" s="169"/>
      <c r="AJ127" s="169"/>
      <c r="AK127" s="169"/>
      <c r="AL127" s="169"/>
      <c r="AM127" s="169"/>
      <c r="AN127" s="169"/>
      <c r="AO127" s="169"/>
      <c r="AP127" s="169"/>
      <c r="AQ127" s="169"/>
      <c r="AR127" s="169"/>
      <c r="AS127" s="169"/>
      <c r="AT127" s="169"/>
      <c r="AU127" s="169"/>
      <c r="AV127" s="169"/>
      <c r="AW127" s="169"/>
      <c r="AX127" s="169"/>
      <c r="AY127" s="169"/>
      <c r="AZ127" s="169"/>
      <c r="BA127" s="169"/>
      <c r="BB127" s="169"/>
      <c r="BC127" s="169"/>
      <c r="BD127" s="169"/>
      <c r="BE127" s="169"/>
      <c r="BF127" s="169"/>
      <c r="BG127" s="169"/>
      <c r="BH127" s="169"/>
      <c r="BI127" s="169"/>
      <c r="BJ127" s="169"/>
      <c r="BK127" s="169"/>
      <c r="BL127" s="169"/>
      <c r="BM127" s="169"/>
      <c r="BN127" s="169"/>
      <c r="BO127" s="169"/>
      <c r="BP127" s="169"/>
      <c r="BQ127" s="169"/>
      <c r="BR127" s="169"/>
      <c r="BS127" s="169"/>
      <c r="BT127" s="169"/>
      <c r="BU127" s="169"/>
    </row>
    <row r="128" spans="1:73" s="25" customFormat="1" ht="15">
      <c r="A128" s="61"/>
      <c r="B128" s="169">
        <v>667.7584659812952</v>
      </c>
      <c r="C128" s="169">
        <f t="shared" si="7"/>
        <v>689.3184506497506</v>
      </c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  <c r="Y128" s="169"/>
      <c r="Z128" s="169"/>
      <c r="AA128" s="169"/>
      <c r="AB128" s="169"/>
      <c r="AC128" s="169"/>
      <c r="AD128" s="169"/>
      <c r="AE128" s="169"/>
      <c r="AF128" s="169"/>
      <c r="AG128" s="169"/>
      <c r="AH128" s="169"/>
      <c r="AI128" s="169"/>
      <c r="AJ128" s="169"/>
      <c r="AK128" s="169"/>
      <c r="AL128" s="169"/>
      <c r="AM128" s="169"/>
      <c r="AN128" s="169"/>
      <c r="AO128" s="169"/>
      <c r="AP128" s="169"/>
      <c r="AQ128" s="169"/>
      <c r="AR128" s="169"/>
      <c r="AS128" s="169"/>
      <c r="AT128" s="169"/>
      <c r="AU128" s="169"/>
      <c r="AV128" s="169"/>
      <c r="AW128" s="169"/>
      <c r="AX128" s="169"/>
      <c r="AY128" s="169"/>
      <c r="AZ128" s="169"/>
      <c r="BA128" s="169"/>
      <c r="BB128" s="169"/>
      <c r="BC128" s="169"/>
      <c r="BD128" s="169"/>
      <c r="BE128" s="169"/>
      <c r="BF128" s="169"/>
      <c r="BG128" s="169"/>
      <c r="BH128" s="169"/>
      <c r="BI128" s="169"/>
      <c r="BJ128" s="169"/>
      <c r="BK128" s="169"/>
      <c r="BL128" s="169"/>
      <c r="BM128" s="169"/>
      <c r="BN128" s="169"/>
      <c r="BO128" s="169"/>
      <c r="BP128" s="169"/>
      <c r="BQ128" s="169"/>
      <c r="BR128" s="169"/>
      <c r="BS128" s="169"/>
      <c r="BT128" s="169"/>
      <c r="BU128" s="169"/>
    </row>
    <row r="129" spans="1:73" s="25" customFormat="1" ht="15">
      <c r="A129" s="61"/>
      <c r="B129" s="169">
        <v>673.0267055822579</v>
      </c>
      <c r="C129" s="169">
        <f t="shared" si="7"/>
        <v>694.5866902507133</v>
      </c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  <c r="Z129" s="169"/>
      <c r="AA129" s="169"/>
      <c r="AB129" s="169"/>
      <c r="AC129" s="169"/>
      <c r="AD129" s="169"/>
      <c r="AE129" s="169"/>
      <c r="AF129" s="169"/>
      <c r="AG129" s="169"/>
      <c r="AH129" s="169"/>
      <c r="AI129" s="169"/>
      <c r="AJ129" s="169"/>
      <c r="AK129" s="169"/>
      <c r="AL129" s="169"/>
      <c r="AM129" s="169"/>
      <c r="AN129" s="169"/>
      <c r="AO129" s="169"/>
      <c r="AP129" s="169"/>
      <c r="AQ129" s="169"/>
      <c r="AR129" s="169"/>
      <c r="AS129" s="169"/>
      <c r="AT129" s="169"/>
      <c r="AU129" s="169"/>
      <c r="AV129" s="169"/>
      <c r="AW129" s="169"/>
      <c r="AX129" s="169"/>
      <c r="AY129" s="169"/>
      <c r="AZ129" s="169"/>
      <c r="BA129" s="169"/>
      <c r="BB129" s="169"/>
      <c r="BC129" s="169"/>
      <c r="BD129" s="169"/>
      <c r="BE129" s="169"/>
      <c r="BF129" s="169"/>
      <c r="BG129" s="169"/>
      <c r="BH129" s="169"/>
      <c r="BI129" s="169"/>
      <c r="BJ129" s="169"/>
      <c r="BK129" s="169"/>
      <c r="BL129" s="169"/>
      <c r="BM129" s="169"/>
      <c r="BN129" s="169"/>
      <c r="BO129" s="169"/>
      <c r="BP129" s="169"/>
      <c r="BQ129" s="169"/>
      <c r="BR129" s="169"/>
      <c r="BS129" s="169"/>
      <c r="BT129" s="169"/>
      <c r="BU129" s="169"/>
    </row>
    <row r="130" spans="1:73" s="25" customFormat="1" ht="15">
      <c r="A130" s="61"/>
      <c r="B130" s="169">
        <v>673.0267055822579</v>
      </c>
      <c r="C130" s="169">
        <f t="shared" si="7"/>
        <v>694.5866902507133</v>
      </c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  <c r="Z130" s="169"/>
      <c r="AA130" s="169"/>
      <c r="AB130" s="169"/>
      <c r="AC130" s="169"/>
      <c r="AD130" s="169"/>
      <c r="AE130" s="169"/>
      <c r="AF130" s="169"/>
      <c r="AG130" s="169"/>
      <c r="AH130" s="169"/>
      <c r="AI130" s="169"/>
      <c r="AJ130" s="169"/>
      <c r="AK130" s="169"/>
      <c r="AL130" s="169"/>
      <c r="AM130" s="169"/>
      <c r="AN130" s="169"/>
      <c r="AO130" s="169"/>
      <c r="AP130" s="169"/>
      <c r="AQ130" s="169"/>
      <c r="AR130" s="169"/>
      <c r="AS130" s="169"/>
      <c r="AT130" s="169"/>
      <c r="AU130" s="169"/>
      <c r="AV130" s="169"/>
      <c r="AW130" s="169"/>
      <c r="AX130" s="169"/>
      <c r="AY130" s="169"/>
      <c r="AZ130" s="169"/>
      <c r="BA130" s="169"/>
      <c r="BB130" s="169"/>
      <c r="BC130" s="169"/>
      <c r="BD130" s="169"/>
      <c r="BE130" s="169"/>
      <c r="BF130" s="169"/>
      <c r="BG130" s="169"/>
      <c r="BH130" s="169"/>
      <c r="BI130" s="169"/>
      <c r="BJ130" s="169"/>
      <c r="BK130" s="169"/>
      <c r="BL130" s="169"/>
      <c r="BM130" s="169"/>
      <c r="BN130" s="169"/>
      <c r="BO130" s="169"/>
      <c r="BP130" s="169"/>
      <c r="BQ130" s="169"/>
      <c r="BR130" s="169"/>
      <c r="BS130" s="169"/>
      <c r="BT130" s="169"/>
      <c r="BU130" s="169"/>
    </row>
    <row r="131" spans="1:73" s="25" customFormat="1" ht="15">
      <c r="A131" s="61"/>
      <c r="B131" s="169">
        <v>677.1688092259052</v>
      </c>
      <c r="C131" s="169">
        <f t="shared" si="7"/>
        <v>698.7287938943606</v>
      </c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  <c r="Y131" s="169"/>
      <c r="Z131" s="169"/>
      <c r="AA131" s="169"/>
      <c r="AB131" s="169"/>
      <c r="AC131" s="169"/>
      <c r="AD131" s="169"/>
      <c r="AE131" s="169"/>
      <c r="AF131" s="169"/>
      <c r="AG131" s="169"/>
      <c r="AH131" s="169"/>
      <c r="AI131" s="169"/>
      <c r="AJ131" s="169"/>
      <c r="AK131" s="169"/>
      <c r="AL131" s="169"/>
      <c r="AM131" s="169"/>
      <c r="AN131" s="169"/>
      <c r="AO131" s="169"/>
      <c r="AP131" s="169"/>
      <c r="AQ131" s="169"/>
      <c r="AR131" s="169"/>
      <c r="AS131" s="169"/>
      <c r="AT131" s="169"/>
      <c r="AU131" s="169"/>
      <c r="AV131" s="169"/>
      <c r="AW131" s="169"/>
      <c r="AX131" s="169"/>
      <c r="AY131" s="169"/>
      <c r="AZ131" s="169"/>
      <c r="BA131" s="169"/>
      <c r="BB131" s="169"/>
      <c r="BC131" s="169"/>
      <c r="BD131" s="169"/>
      <c r="BE131" s="169"/>
      <c r="BF131" s="169"/>
      <c r="BG131" s="169"/>
      <c r="BH131" s="169"/>
      <c r="BI131" s="169"/>
      <c r="BJ131" s="169"/>
      <c r="BK131" s="169"/>
      <c r="BL131" s="169"/>
      <c r="BM131" s="169"/>
      <c r="BN131" s="169"/>
      <c r="BO131" s="169"/>
      <c r="BP131" s="169"/>
      <c r="BQ131" s="169"/>
      <c r="BR131" s="169"/>
      <c r="BS131" s="169"/>
      <c r="BT131" s="169"/>
      <c r="BU131" s="169"/>
    </row>
    <row r="132" spans="1:73" s="25" customFormat="1" ht="15">
      <c r="A132" s="61"/>
      <c r="B132" s="169">
        <v>682.3510173970975</v>
      </c>
      <c r="C132" s="169">
        <f t="shared" si="7"/>
        <v>703.9110020655529</v>
      </c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  <c r="Y132" s="169"/>
      <c r="Z132" s="169"/>
      <c r="AA132" s="169"/>
      <c r="AB132" s="169"/>
      <c r="AC132" s="169"/>
      <c r="AD132" s="169"/>
      <c r="AE132" s="169"/>
      <c r="AF132" s="169"/>
      <c r="AG132" s="169"/>
      <c r="AH132" s="169"/>
      <c r="AI132" s="169"/>
      <c r="AJ132" s="169"/>
      <c r="AK132" s="169"/>
      <c r="AL132" s="169"/>
      <c r="AM132" s="169"/>
      <c r="AN132" s="169"/>
      <c r="AO132" s="169"/>
      <c r="AP132" s="169"/>
      <c r="AQ132" s="169"/>
      <c r="AR132" s="169"/>
      <c r="AS132" s="169"/>
      <c r="AT132" s="169"/>
      <c r="AU132" s="169"/>
      <c r="AV132" s="169"/>
      <c r="AW132" s="169"/>
      <c r="AX132" s="169"/>
      <c r="AY132" s="169"/>
      <c r="AZ132" s="169"/>
      <c r="BA132" s="169"/>
      <c r="BB132" s="169"/>
      <c r="BC132" s="169"/>
      <c r="BD132" s="169"/>
      <c r="BE132" s="169"/>
      <c r="BF132" s="169"/>
      <c r="BG132" s="169"/>
      <c r="BH132" s="169"/>
      <c r="BI132" s="169"/>
      <c r="BJ132" s="169"/>
      <c r="BK132" s="169"/>
      <c r="BL132" s="169"/>
      <c r="BM132" s="169"/>
      <c r="BN132" s="169"/>
      <c r="BO132" s="169"/>
      <c r="BP132" s="169"/>
      <c r="BQ132" s="169"/>
      <c r="BR132" s="169"/>
      <c r="BS132" s="169"/>
      <c r="BT132" s="169"/>
      <c r="BU132" s="169"/>
    </row>
    <row r="133" s="202" customFormat="1" ht="16.5" thickBot="1">
      <c r="A133" s="243"/>
    </row>
    <row r="134" spans="1:73" s="71" customFormat="1" ht="16.5" thickTop="1">
      <c r="A134" s="163" t="s">
        <v>320</v>
      </c>
      <c r="B134" s="168">
        <v>651.1327228250109</v>
      </c>
      <c r="C134" s="169">
        <f aca="true" t="shared" si="8" ref="C134:C146">IF(B134*C$2&lt;(C$3/52.18),B134+(C$3/52.18),B134*(1+C$2))</f>
        <v>672.6927074934663</v>
      </c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  <c r="AF134" s="168"/>
      <c r="AG134" s="168"/>
      <c r="AH134" s="168"/>
      <c r="AI134" s="168"/>
      <c r="AJ134" s="168"/>
      <c r="AK134" s="168"/>
      <c r="AL134" s="168"/>
      <c r="AM134" s="168"/>
      <c r="AN134" s="168"/>
      <c r="AO134" s="168"/>
      <c r="AP134" s="168"/>
      <c r="AQ134" s="168"/>
      <c r="AR134" s="168"/>
      <c r="AS134" s="168"/>
      <c r="AT134" s="168"/>
      <c r="AU134" s="168"/>
      <c r="AV134" s="168"/>
      <c r="AW134" s="168"/>
      <c r="AX134" s="168"/>
      <c r="AY134" s="168"/>
      <c r="AZ134" s="168"/>
      <c r="BA134" s="168"/>
      <c r="BB134" s="168"/>
      <c r="BC134" s="168"/>
      <c r="BD134" s="168"/>
      <c r="BE134" s="168"/>
      <c r="BF134" s="168"/>
      <c r="BG134" s="168"/>
      <c r="BH134" s="168"/>
      <c r="BI134" s="168"/>
      <c r="BJ134" s="168"/>
      <c r="BK134" s="168"/>
      <c r="BL134" s="168"/>
      <c r="BM134" s="168"/>
      <c r="BN134" s="168"/>
      <c r="BO134" s="168"/>
      <c r="BP134" s="168"/>
      <c r="BQ134" s="168"/>
      <c r="BR134" s="168"/>
      <c r="BS134" s="168"/>
      <c r="BT134" s="168"/>
      <c r="BU134" s="168"/>
    </row>
    <row r="135" spans="1:73" ht="15">
      <c r="A135" s="94" t="s">
        <v>323</v>
      </c>
      <c r="B135" s="169">
        <v>655.8878222051004</v>
      </c>
      <c r="C135" s="169">
        <f t="shared" si="8"/>
        <v>677.4478068735558</v>
      </c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  <c r="Y135" s="169"/>
      <c r="Z135" s="169"/>
      <c r="AA135" s="169"/>
      <c r="AB135" s="169"/>
      <c r="AC135" s="169"/>
      <c r="AD135" s="169"/>
      <c r="AE135" s="169"/>
      <c r="AF135" s="169"/>
      <c r="AG135" s="169"/>
      <c r="AH135" s="169"/>
      <c r="AI135" s="169"/>
      <c r="AJ135" s="169"/>
      <c r="AK135" s="169"/>
      <c r="AL135" s="169"/>
      <c r="AM135" s="169"/>
      <c r="AN135" s="169"/>
      <c r="AO135" s="169"/>
      <c r="AP135" s="169"/>
      <c r="AQ135" s="169"/>
      <c r="AR135" s="169"/>
      <c r="AS135" s="169"/>
      <c r="AT135" s="169"/>
      <c r="AU135" s="169"/>
      <c r="AV135" s="169"/>
      <c r="AW135" s="169"/>
      <c r="AX135" s="169"/>
      <c r="AY135" s="169"/>
      <c r="AZ135" s="169"/>
      <c r="BA135" s="169"/>
      <c r="BB135" s="169"/>
      <c r="BC135" s="169"/>
      <c r="BD135" s="169"/>
      <c r="BE135" s="169"/>
      <c r="BF135" s="169"/>
      <c r="BG135" s="169"/>
      <c r="BH135" s="169"/>
      <c r="BI135" s="169"/>
      <c r="BJ135" s="169"/>
      <c r="BK135" s="169"/>
      <c r="BL135" s="169"/>
      <c r="BM135" s="169"/>
      <c r="BN135" s="169"/>
      <c r="BO135" s="169"/>
      <c r="BP135" s="169"/>
      <c r="BQ135" s="169"/>
      <c r="BR135" s="169"/>
      <c r="BS135" s="169"/>
      <c r="BT135" s="169"/>
      <c r="BU135" s="169"/>
    </row>
    <row r="136" spans="1:73" ht="15">
      <c r="A136" s="14" t="s">
        <v>315</v>
      </c>
      <c r="B136" s="169">
        <v>658.0430111327669</v>
      </c>
      <c r="C136" s="169">
        <f t="shared" si="8"/>
        <v>679.6029958012223</v>
      </c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69"/>
      <c r="AJ136" s="169"/>
      <c r="AK136" s="169"/>
      <c r="AL136" s="169"/>
      <c r="AM136" s="169"/>
      <c r="AN136" s="169"/>
      <c r="AO136" s="169"/>
      <c r="AP136" s="169"/>
      <c r="AQ136" s="169"/>
      <c r="AR136" s="169"/>
      <c r="AS136" s="169"/>
      <c r="AT136" s="169"/>
      <c r="AU136" s="169"/>
      <c r="AV136" s="169"/>
      <c r="AW136" s="169"/>
      <c r="AX136" s="169"/>
      <c r="AY136" s="169"/>
      <c r="AZ136" s="169"/>
      <c r="BA136" s="169"/>
      <c r="BB136" s="169"/>
      <c r="BC136" s="169"/>
      <c r="BD136" s="169"/>
      <c r="BE136" s="169"/>
      <c r="BF136" s="169"/>
      <c r="BG136" s="169"/>
      <c r="BH136" s="169"/>
      <c r="BI136" s="169"/>
      <c r="BJ136" s="169"/>
      <c r="BK136" s="169"/>
      <c r="BL136" s="169"/>
      <c r="BM136" s="169"/>
      <c r="BN136" s="169"/>
      <c r="BO136" s="169"/>
      <c r="BP136" s="169"/>
      <c r="BQ136" s="169"/>
      <c r="BR136" s="169"/>
      <c r="BS136" s="169"/>
      <c r="BT136" s="169"/>
      <c r="BU136" s="169"/>
    </row>
    <row r="137" spans="1:73" ht="15">
      <c r="A137" s="14"/>
      <c r="B137" s="169">
        <v>659.6850598395605</v>
      </c>
      <c r="C137" s="169">
        <f t="shared" si="8"/>
        <v>681.2450445080159</v>
      </c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  <c r="Z137" s="169"/>
      <c r="AA137" s="169"/>
      <c r="AB137" s="169"/>
      <c r="AC137" s="169"/>
      <c r="AD137" s="169"/>
      <c r="AE137" s="169"/>
      <c r="AF137" s="169"/>
      <c r="AG137" s="169"/>
      <c r="AH137" s="169"/>
      <c r="AI137" s="169"/>
      <c r="AJ137" s="169"/>
      <c r="AK137" s="169"/>
      <c r="AL137" s="169"/>
      <c r="AM137" s="169"/>
      <c r="AN137" s="169"/>
      <c r="AO137" s="169"/>
      <c r="AP137" s="169"/>
      <c r="AQ137" s="169"/>
      <c r="AR137" s="169"/>
      <c r="AS137" s="169"/>
      <c r="AT137" s="169"/>
      <c r="AU137" s="169"/>
      <c r="AV137" s="169"/>
      <c r="AW137" s="169"/>
      <c r="AX137" s="169"/>
      <c r="AY137" s="169"/>
      <c r="AZ137" s="169"/>
      <c r="BA137" s="169"/>
      <c r="BB137" s="169"/>
      <c r="BC137" s="169"/>
      <c r="BD137" s="169"/>
      <c r="BE137" s="169"/>
      <c r="BF137" s="169"/>
      <c r="BG137" s="169"/>
      <c r="BH137" s="169"/>
      <c r="BI137" s="169"/>
      <c r="BJ137" s="169"/>
      <c r="BK137" s="169"/>
      <c r="BL137" s="169"/>
      <c r="BM137" s="169"/>
      <c r="BN137" s="169"/>
      <c r="BO137" s="169"/>
      <c r="BP137" s="169"/>
      <c r="BQ137" s="169"/>
      <c r="BR137" s="169"/>
      <c r="BS137" s="169"/>
      <c r="BT137" s="169"/>
      <c r="BU137" s="169"/>
    </row>
    <row r="138" spans="1:73" ht="15">
      <c r="A138" s="14"/>
      <c r="B138" s="169">
        <v>661.6463957948974</v>
      </c>
      <c r="C138" s="169">
        <f t="shared" si="8"/>
        <v>683.2063804633528</v>
      </c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  <c r="Y138" s="169"/>
      <c r="Z138" s="169"/>
      <c r="AA138" s="169"/>
      <c r="AB138" s="169"/>
      <c r="AC138" s="169"/>
      <c r="AD138" s="169"/>
      <c r="AE138" s="169"/>
      <c r="AF138" s="169"/>
      <c r="AG138" s="169"/>
      <c r="AH138" s="169"/>
      <c r="AI138" s="169"/>
      <c r="AJ138" s="169"/>
      <c r="AK138" s="169"/>
      <c r="AL138" s="169"/>
      <c r="AM138" s="169"/>
      <c r="AN138" s="169"/>
      <c r="AO138" s="169"/>
      <c r="AP138" s="169"/>
      <c r="AQ138" s="169"/>
      <c r="AR138" s="169"/>
      <c r="AS138" s="169"/>
      <c r="AT138" s="169"/>
      <c r="AU138" s="169"/>
      <c r="AV138" s="169"/>
      <c r="AW138" s="169"/>
      <c r="AX138" s="169"/>
      <c r="AY138" s="169"/>
      <c r="AZ138" s="169"/>
      <c r="BA138" s="169"/>
      <c r="BB138" s="169"/>
      <c r="BC138" s="169"/>
      <c r="BD138" s="169"/>
      <c r="BE138" s="169"/>
      <c r="BF138" s="169"/>
      <c r="BG138" s="169"/>
      <c r="BH138" s="169"/>
      <c r="BI138" s="169"/>
      <c r="BJ138" s="169"/>
      <c r="BK138" s="169"/>
      <c r="BL138" s="169"/>
      <c r="BM138" s="169"/>
      <c r="BN138" s="169"/>
      <c r="BO138" s="169"/>
      <c r="BP138" s="169"/>
      <c r="BQ138" s="169"/>
      <c r="BR138" s="169"/>
      <c r="BS138" s="169"/>
      <c r="BT138" s="169"/>
      <c r="BU138" s="169"/>
    </row>
    <row r="139" spans="1:73" ht="15">
      <c r="A139" s="14"/>
      <c r="B139" s="169">
        <v>663.8357940706219</v>
      </c>
      <c r="C139" s="169">
        <f t="shared" si="8"/>
        <v>685.3957787390773</v>
      </c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  <c r="V139" s="169"/>
      <c r="W139" s="169"/>
      <c r="X139" s="169"/>
      <c r="Y139" s="169"/>
      <c r="Z139" s="169"/>
      <c r="AA139" s="169"/>
      <c r="AB139" s="169"/>
      <c r="AC139" s="169"/>
      <c r="AD139" s="169"/>
      <c r="AE139" s="169"/>
      <c r="AF139" s="169"/>
      <c r="AG139" s="169"/>
      <c r="AH139" s="169"/>
      <c r="AI139" s="169"/>
      <c r="AJ139" s="169"/>
      <c r="AK139" s="169"/>
      <c r="AL139" s="169"/>
      <c r="AM139" s="169"/>
      <c r="AN139" s="169"/>
      <c r="AO139" s="169"/>
      <c r="AP139" s="169"/>
      <c r="AQ139" s="169"/>
      <c r="AR139" s="169"/>
      <c r="AS139" s="169"/>
      <c r="AT139" s="169"/>
      <c r="AU139" s="169"/>
      <c r="AV139" s="169"/>
      <c r="AW139" s="169"/>
      <c r="AX139" s="169"/>
      <c r="AY139" s="169"/>
      <c r="AZ139" s="169"/>
      <c r="BA139" s="169"/>
      <c r="BB139" s="169"/>
      <c r="BC139" s="169"/>
      <c r="BD139" s="169"/>
      <c r="BE139" s="169"/>
      <c r="BF139" s="169"/>
      <c r="BG139" s="169"/>
      <c r="BH139" s="169"/>
      <c r="BI139" s="169"/>
      <c r="BJ139" s="169"/>
      <c r="BK139" s="169"/>
      <c r="BL139" s="169"/>
      <c r="BM139" s="169"/>
      <c r="BN139" s="169"/>
      <c r="BO139" s="169"/>
      <c r="BP139" s="169"/>
      <c r="BQ139" s="169"/>
      <c r="BR139" s="169"/>
      <c r="BS139" s="169"/>
      <c r="BT139" s="169"/>
      <c r="BU139" s="169"/>
    </row>
    <row r="140" spans="1:73" ht="15">
      <c r="A140" s="14"/>
      <c r="B140" s="169">
        <v>665.8541456060555</v>
      </c>
      <c r="C140" s="169">
        <f t="shared" si="8"/>
        <v>687.4141302745109</v>
      </c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  <c r="Z140" s="169"/>
      <c r="AA140" s="169"/>
      <c r="AB140" s="169"/>
      <c r="AC140" s="169"/>
      <c r="AD140" s="169"/>
      <c r="AE140" s="169"/>
      <c r="AF140" s="169"/>
      <c r="AG140" s="169"/>
      <c r="AH140" s="169"/>
      <c r="AI140" s="169"/>
      <c r="AJ140" s="169"/>
      <c r="AK140" s="169"/>
      <c r="AL140" s="169"/>
      <c r="AM140" s="169"/>
      <c r="AN140" s="169"/>
      <c r="AO140" s="169"/>
      <c r="AP140" s="169"/>
      <c r="AQ140" s="169"/>
      <c r="AR140" s="169"/>
      <c r="AS140" s="169"/>
      <c r="AT140" s="169"/>
      <c r="AU140" s="169"/>
      <c r="AV140" s="169"/>
      <c r="AW140" s="169"/>
      <c r="AX140" s="169"/>
      <c r="AY140" s="169"/>
      <c r="AZ140" s="169"/>
      <c r="BA140" s="169"/>
      <c r="BB140" s="169"/>
      <c r="BC140" s="169"/>
      <c r="BD140" s="169"/>
      <c r="BE140" s="169"/>
      <c r="BF140" s="169"/>
      <c r="BG140" s="169"/>
      <c r="BH140" s="169"/>
      <c r="BI140" s="169"/>
      <c r="BJ140" s="169"/>
      <c r="BK140" s="169"/>
      <c r="BL140" s="169"/>
      <c r="BM140" s="169"/>
      <c r="BN140" s="169"/>
      <c r="BO140" s="169"/>
      <c r="BP140" s="169"/>
      <c r="BQ140" s="169"/>
      <c r="BR140" s="169"/>
      <c r="BS140" s="169"/>
      <c r="BT140" s="169"/>
      <c r="BU140" s="169"/>
    </row>
    <row r="141" spans="1:73" ht="15">
      <c r="A141" s="14"/>
      <c r="B141" s="169">
        <v>668.1233656939161</v>
      </c>
      <c r="C141" s="169">
        <f t="shared" si="8"/>
        <v>689.6833503623715</v>
      </c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  <c r="Z141" s="169"/>
      <c r="AA141" s="169"/>
      <c r="AB141" s="169"/>
      <c r="AC141" s="169"/>
      <c r="AD141" s="169"/>
      <c r="AE141" s="169"/>
      <c r="AF141" s="169"/>
      <c r="AG141" s="169"/>
      <c r="AH141" s="169"/>
      <c r="AI141" s="169"/>
      <c r="AJ141" s="169"/>
      <c r="AK141" s="169"/>
      <c r="AL141" s="169"/>
      <c r="AM141" s="169"/>
      <c r="AN141" s="169"/>
      <c r="AO141" s="169"/>
      <c r="AP141" s="169"/>
      <c r="AQ141" s="169"/>
      <c r="AR141" s="169"/>
      <c r="AS141" s="169"/>
      <c r="AT141" s="169"/>
      <c r="AU141" s="169"/>
      <c r="AV141" s="169"/>
      <c r="AW141" s="169"/>
      <c r="AX141" s="169"/>
      <c r="AY141" s="169"/>
      <c r="AZ141" s="169"/>
      <c r="BA141" s="169"/>
      <c r="BB141" s="169"/>
      <c r="BC141" s="169"/>
      <c r="BD141" s="169"/>
      <c r="BE141" s="169"/>
      <c r="BF141" s="169"/>
      <c r="BG141" s="169"/>
      <c r="BH141" s="169"/>
      <c r="BI141" s="169"/>
      <c r="BJ141" s="169"/>
      <c r="BK141" s="169"/>
      <c r="BL141" s="169"/>
      <c r="BM141" s="169"/>
      <c r="BN141" s="169"/>
      <c r="BO141" s="169"/>
      <c r="BP141" s="169"/>
      <c r="BQ141" s="169"/>
      <c r="BR141" s="169"/>
      <c r="BS141" s="169"/>
      <c r="BT141" s="169"/>
      <c r="BU141" s="169"/>
    </row>
    <row r="142" spans="1:73" ht="15">
      <c r="A142" s="14"/>
      <c r="B142" s="169">
        <v>669.9478642570198</v>
      </c>
      <c r="C142" s="169">
        <f t="shared" si="8"/>
        <v>691.5078489254752</v>
      </c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  <c r="Y142" s="169"/>
      <c r="Z142" s="169"/>
      <c r="AA142" s="169"/>
      <c r="AB142" s="169"/>
      <c r="AC142" s="169"/>
      <c r="AD142" s="169"/>
      <c r="AE142" s="169"/>
      <c r="AF142" s="169"/>
      <c r="AG142" s="169"/>
      <c r="AH142" s="169"/>
      <c r="AI142" s="169"/>
      <c r="AJ142" s="169"/>
      <c r="AK142" s="169"/>
      <c r="AL142" s="169"/>
      <c r="AM142" s="169"/>
      <c r="AN142" s="169"/>
      <c r="AO142" s="169"/>
      <c r="AP142" s="169"/>
      <c r="AQ142" s="169"/>
      <c r="AR142" s="169"/>
      <c r="AS142" s="169"/>
      <c r="AT142" s="169"/>
      <c r="AU142" s="169"/>
      <c r="AV142" s="169"/>
      <c r="AW142" s="169"/>
      <c r="AX142" s="169"/>
      <c r="AY142" s="169"/>
      <c r="AZ142" s="169"/>
      <c r="BA142" s="169"/>
      <c r="BB142" s="169"/>
      <c r="BC142" s="169"/>
      <c r="BD142" s="169"/>
      <c r="BE142" s="169"/>
      <c r="BF142" s="169"/>
      <c r="BG142" s="169"/>
      <c r="BH142" s="169"/>
      <c r="BI142" s="169"/>
      <c r="BJ142" s="169"/>
      <c r="BK142" s="169"/>
      <c r="BL142" s="169"/>
      <c r="BM142" s="169"/>
      <c r="BN142" s="169"/>
      <c r="BO142" s="169"/>
      <c r="BP142" s="169"/>
      <c r="BQ142" s="169"/>
      <c r="BR142" s="169"/>
      <c r="BS142" s="169"/>
      <c r="BT142" s="169"/>
      <c r="BU142" s="169"/>
    </row>
    <row r="143" spans="1:73" ht="15">
      <c r="A143" s="14"/>
      <c r="B143" s="169">
        <v>672.1600687647834</v>
      </c>
      <c r="C143" s="169">
        <f t="shared" si="8"/>
        <v>693.7200534332388</v>
      </c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  <c r="Y143" s="169"/>
      <c r="Z143" s="169"/>
      <c r="AA143" s="169"/>
      <c r="AB143" s="169"/>
      <c r="AC143" s="169"/>
      <c r="AD143" s="169"/>
      <c r="AE143" s="169"/>
      <c r="AF143" s="169"/>
      <c r="AG143" s="169"/>
      <c r="AH143" s="169"/>
      <c r="AI143" s="169"/>
      <c r="AJ143" s="169"/>
      <c r="AK143" s="169"/>
      <c r="AL143" s="169"/>
      <c r="AM143" s="169"/>
      <c r="AN143" s="169"/>
      <c r="AO143" s="169"/>
      <c r="AP143" s="169"/>
      <c r="AQ143" s="169"/>
      <c r="AR143" s="169"/>
      <c r="AS143" s="169"/>
      <c r="AT143" s="169"/>
      <c r="AU143" s="169"/>
      <c r="AV143" s="169"/>
      <c r="AW143" s="169"/>
      <c r="AX143" s="169"/>
      <c r="AY143" s="169"/>
      <c r="AZ143" s="169"/>
      <c r="BA143" s="169"/>
      <c r="BB143" s="169"/>
      <c r="BC143" s="169"/>
      <c r="BD143" s="169"/>
      <c r="BE143" s="169"/>
      <c r="BF143" s="169"/>
      <c r="BG143" s="169"/>
      <c r="BH143" s="169"/>
      <c r="BI143" s="169"/>
      <c r="BJ143" s="169"/>
      <c r="BK143" s="169"/>
      <c r="BL143" s="169"/>
      <c r="BM143" s="169"/>
      <c r="BN143" s="169"/>
      <c r="BO143" s="169"/>
      <c r="BP143" s="169"/>
      <c r="BQ143" s="169"/>
      <c r="BR143" s="169"/>
      <c r="BS143" s="169"/>
      <c r="BT143" s="169"/>
      <c r="BU143" s="169"/>
    </row>
    <row r="144" spans="1:73" ht="15">
      <c r="A144" s="14"/>
      <c r="B144" s="169">
        <v>674.8398010293423</v>
      </c>
      <c r="C144" s="169">
        <f t="shared" si="8"/>
        <v>696.3997856977977</v>
      </c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  <c r="Z144" s="169"/>
      <c r="AA144" s="169"/>
      <c r="AB144" s="169"/>
      <c r="AC144" s="169"/>
      <c r="AD144" s="169"/>
      <c r="AE144" s="169"/>
      <c r="AF144" s="169"/>
      <c r="AG144" s="169"/>
      <c r="AH144" s="169"/>
      <c r="AI144" s="169"/>
      <c r="AJ144" s="169"/>
      <c r="AK144" s="169"/>
      <c r="AL144" s="169"/>
      <c r="AM144" s="169"/>
      <c r="AN144" s="169"/>
      <c r="AO144" s="169"/>
      <c r="AP144" s="169"/>
      <c r="AQ144" s="169"/>
      <c r="AR144" s="169"/>
      <c r="AS144" s="169"/>
      <c r="AT144" s="169"/>
      <c r="AU144" s="169"/>
      <c r="AV144" s="169"/>
      <c r="AW144" s="169"/>
      <c r="AX144" s="169"/>
      <c r="AY144" s="169"/>
      <c r="AZ144" s="169"/>
      <c r="BA144" s="169"/>
      <c r="BB144" s="169"/>
      <c r="BC144" s="169"/>
      <c r="BD144" s="169"/>
      <c r="BE144" s="169"/>
      <c r="BF144" s="169"/>
      <c r="BG144" s="169"/>
      <c r="BH144" s="169"/>
      <c r="BI144" s="169"/>
      <c r="BJ144" s="169"/>
      <c r="BK144" s="169"/>
      <c r="BL144" s="169"/>
      <c r="BM144" s="169"/>
      <c r="BN144" s="169"/>
      <c r="BO144" s="169"/>
      <c r="BP144" s="169"/>
      <c r="BQ144" s="169"/>
      <c r="BR144" s="169"/>
      <c r="BS144" s="169"/>
      <c r="BT144" s="169"/>
      <c r="BU144" s="169"/>
    </row>
    <row r="145" spans="1:73" ht="15">
      <c r="A145" s="14"/>
      <c r="B145" s="169">
        <v>674.8398010293423</v>
      </c>
      <c r="C145" s="169">
        <f t="shared" si="8"/>
        <v>696.3997856977977</v>
      </c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  <c r="Y145" s="169"/>
      <c r="Z145" s="169"/>
      <c r="AA145" s="169"/>
      <c r="AB145" s="169"/>
      <c r="AC145" s="169"/>
      <c r="AD145" s="169"/>
      <c r="AE145" s="169"/>
      <c r="AF145" s="169"/>
      <c r="AG145" s="169"/>
      <c r="AH145" s="169"/>
      <c r="AI145" s="169"/>
      <c r="AJ145" s="169"/>
      <c r="AK145" s="169"/>
      <c r="AL145" s="169"/>
      <c r="AM145" s="169"/>
      <c r="AN145" s="169"/>
      <c r="AO145" s="169"/>
      <c r="AP145" s="169"/>
      <c r="AQ145" s="169"/>
      <c r="AR145" s="169"/>
      <c r="AS145" s="169"/>
      <c r="AT145" s="169"/>
      <c r="AU145" s="169"/>
      <c r="AV145" s="169"/>
      <c r="AW145" s="169"/>
      <c r="AX145" s="169"/>
      <c r="AY145" s="169"/>
      <c r="AZ145" s="169"/>
      <c r="BA145" s="169"/>
      <c r="BB145" s="169"/>
      <c r="BC145" s="169"/>
      <c r="BD145" s="169"/>
      <c r="BE145" s="169"/>
      <c r="BF145" s="169"/>
      <c r="BG145" s="169"/>
      <c r="BH145" s="169"/>
      <c r="BI145" s="169"/>
      <c r="BJ145" s="169"/>
      <c r="BK145" s="169"/>
      <c r="BL145" s="169"/>
      <c r="BM145" s="169"/>
      <c r="BN145" s="169"/>
      <c r="BO145" s="169"/>
      <c r="BP145" s="169"/>
      <c r="BQ145" s="169"/>
      <c r="BR145" s="169"/>
      <c r="BS145" s="169"/>
      <c r="BT145" s="169"/>
      <c r="BU145" s="169"/>
    </row>
    <row r="146" spans="1:73" ht="15">
      <c r="A146" s="14"/>
      <c r="B146" s="169">
        <v>674.8398010293423</v>
      </c>
      <c r="C146" s="169">
        <f t="shared" si="8"/>
        <v>696.3997856977977</v>
      </c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  <c r="X146" s="169"/>
      <c r="Y146" s="169"/>
      <c r="Z146" s="169"/>
      <c r="AA146" s="169"/>
      <c r="AB146" s="169"/>
      <c r="AC146" s="169"/>
      <c r="AD146" s="169"/>
      <c r="AE146" s="169"/>
      <c r="AF146" s="169"/>
      <c r="AG146" s="169"/>
      <c r="AH146" s="169"/>
      <c r="AI146" s="169"/>
      <c r="AJ146" s="169"/>
      <c r="AK146" s="169"/>
      <c r="AL146" s="169"/>
      <c r="AM146" s="169"/>
      <c r="AN146" s="169"/>
      <c r="AO146" s="169"/>
      <c r="AP146" s="169"/>
      <c r="AQ146" s="169"/>
      <c r="AR146" s="169"/>
      <c r="AS146" s="169"/>
      <c r="AT146" s="169"/>
      <c r="AU146" s="169"/>
      <c r="AV146" s="169"/>
      <c r="AW146" s="169"/>
      <c r="AX146" s="169"/>
      <c r="AY146" s="169"/>
      <c r="AZ146" s="169"/>
      <c r="BA146" s="169"/>
      <c r="BB146" s="169"/>
      <c r="BC146" s="169"/>
      <c r="BD146" s="169"/>
      <c r="BE146" s="169"/>
      <c r="BF146" s="169"/>
      <c r="BG146" s="169"/>
      <c r="BH146" s="169"/>
      <c r="BI146" s="169"/>
      <c r="BJ146" s="169"/>
      <c r="BK146" s="169"/>
      <c r="BL146" s="169"/>
      <c r="BM146" s="169"/>
      <c r="BN146" s="169"/>
      <c r="BO146" s="169"/>
      <c r="BP146" s="169"/>
      <c r="BQ146" s="169"/>
      <c r="BR146" s="169"/>
      <c r="BS146" s="169"/>
      <c r="BT146" s="169"/>
      <c r="BU146" s="169"/>
    </row>
    <row r="147" s="25" customFormat="1" ht="15">
      <c r="A147" s="61"/>
    </row>
    <row r="148" spans="1:73" ht="15">
      <c r="A148" s="94" t="s">
        <v>322</v>
      </c>
      <c r="B148" s="169">
        <v>591.6312634357846</v>
      </c>
      <c r="C148" s="169">
        <f aca="true" t="shared" si="9" ref="C148:C162">IF(B148*C$2&lt;(C$3/52.18),B148+(C$3/52.18),B148*(1+C$2))</f>
        <v>613.19124810424</v>
      </c>
      <c r="D148" s="169"/>
      <c r="E148" s="169"/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  <c r="U148" s="169"/>
      <c r="V148" s="169"/>
      <c r="W148" s="169"/>
      <c r="X148" s="169"/>
      <c r="Y148" s="169"/>
      <c r="Z148" s="169"/>
      <c r="AA148" s="169"/>
      <c r="AB148" s="169"/>
      <c r="AC148" s="169"/>
      <c r="AD148" s="169"/>
      <c r="AE148" s="169"/>
      <c r="AF148" s="169"/>
      <c r="AG148" s="169"/>
      <c r="AH148" s="169"/>
      <c r="AI148" s="169"/>
      <c r="AJ148" s="169"/>
      <c r="AK148" s="169"/>
      <c r="AL148" s="169"/>
      <c r="AM148" s="169"/>
      <c r="AN148" s="169"/>
      <c r="AO148" s="169"/>
      <c r="AP148" s="169"/>
      <c r="AQ148" s="169"/>
      <c r="AR148" s="169"/>
      <c r="AS148" s="169"/>
      <c r="AT148" s="169"/>
      <c r="AU148" s="169"/>
      <c r="AV148" s="169"/>
      <c r="AW148" s="169"/>
      <c r="AX148" s="169"/>
      <c r="AY148" s="169"/>
      <c r="AZ148" s="169"/>
      <c r="BA148" s="169"/>
      <c r="BB148" s="169"/>
      <c r="BC148" s="169"/>
      <c r="BD148" s="169"/>
      <c r="BE148" s="169"/>
      <c r="BF148" s="169"/>
      <c r="BG148" s="169"/>
      <c r="BH148" s="169"/>
      <c r="BI148" s="169"/>
      <c r="BJ148" s="169"/>
      <c r="BK148" s="169"/>
      <c r="BL148" s="169"/>
      <c r="BM148" s="169"/>
      <c r="BN148" s="169"/>
      <c r="BO148" s="169"/>
      <c r="BP148" s="169"/>
      <c r="BQ148" s="169"/>
      <c r="BR148" s="169"/>
      <c r="BS148" s="169"/>
      <c r="BT148" s="169"/>
      <c r="BU148" s="169"/>
    </row>
    <row r="149" spans="2:73" ht="15">
      <c r="B149" s="169">
        <v>606.2272519406158</v>
      </c>
      <c r="C149" s="169">
        <f t="shared" si="9"/>
        <v>627.7872366090712</v>
      </c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  <c r="Y149" s="169"/>
      <c r="Z149" s="169"/>
      <c r="AA149" s="169"/>
      <c r="AB149" s="169"/>
      <c r="AC149" s="169"/>
      <c r="AD149" s="169"/>
      <c r="AE149" s="169"/>
      <c r="AF149" s="169"/>
      <c r="AG149" s="169"/>
      <c r="AH149" s="169"/>
      <c r="AI149" s="169"/>
      <c r="AJ149" s="169"/>
      <c r="AK149" s="169"/>
      <c r="AL149" s="169"/>
      <c r="AM149" s="169"/>
      <c r="AN149" s="169"/>
      <c r="AO149" s="169"/>
      <c r="AP149" s="169"/>
      <c r="AQ149" s="169"/>
      <c r="AR149" s="169"/>
      <c r="AS149" s="169"/>
      <c r="AT149" s="169"/>
      <c r="AU149" s="169"/>
      <c r="AV149" s="169"/>
      <c r="AW149" s="169"/>
      <c r="AX149" s="169"/>
      <c r="AY149" s="169"/>
      <c r="AZ149" s="169"/>
      <c r="BA149" s="169"/>
      <c r="BB149" s="169"/>
      <c r="BC149" s="169"/>
      <c r="BD149" s="169"/>
      <c r="BE149" s="169"/>
      <c r="BF149" s="169"/>
      <c r="BG149" s="169"/>
      <c r="BH149" s="169"/>
      <c r="BI149" s="169"/>
      <c r="BJ149" s="169"/>
      <c r="BK149" s="169"/>
      <c r="BL149" s="169"/>
      <c r="BM149" s="169"/>
      <c r="BN149" s="169"/>
      <c r="BO149" s="169"/>
      <c r="BP149" s="169"/>
      <c r="BQ149" s="169"/>
      <c r="BR149" s="169"/>
      <c r="BS149" s="169"/>
      <c r="BT149" s="169"/>
      <c r="BU149" s="169"/>
    </row>
    <row r="150" spans="2:73" ht="15">
      <c r="B150" s="169">
        <v>651.1327228250109</v>
      </c>
      <c r="C150" s="169">
        <f t="shared" si="9"/>
        <v>672.6927074934663</v>
      </c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  <c r="Y150" s="169"/>
      <c r="Z150" s="169"/>
      <c r="AA150" s="169"/>
      <c r="AB150" s="169"/>
      <c r="AC150" s="169"/>
      <c r="AD150" s="169"/>
      <c r="AE150" s="169"/>
      <c r="AF150" s="169"/>
      <c r="AG150" s="169"/>
      <c r="AH150" s="169"/>
      <c r="AI150" s="169"/>
      <c r="AJ150" s="169"/>
      <c r="AK150" s="169"/>
      <c r="AL150" s="169"/>
      <c r="AM150" s="169"/>
      <c r="AN150" s="169"/>
      <c r="AO150" s="169"/>
      <c r="AP150" s="169"/>
      <c r="AQ150" s="169"/>
      <c r="AR150" s="169"/>
      <c r="AS150" s="169"/>
      <c r="AT150" s="169"/>
      <c r="AU150" s="169"/>
      <c r="AV150" s="169"/>
      <c r="AW150" s="169"/>
      <c r="AX150" s="169"/>
      <c r="AY150" s="169"/>
      <c r="AZ150" s="169"/>
      <c r="BA150" s="169"/>
      <c r="BB150" s="169"/>
      <c r="BC150" s="169"/>
      <c r="BD150" s="169"/>
      <c r="BE150" s="169"/>
      <c r="BF150" s="169"/>
      <c r="BG150" s="169"/>
      <c r="BH150" s="169"/>
      <c r="BI150" s="169"/>
      <c r="BJ150" s="169"/>
      <c r="BK150" s="169"/>
      <c r="BL150" s="169"/>
      <c r="BM150" s="169"/>
      <c r="BN150" s="169"/>
      <c r="BO150" s="169"/>
      <c r="BP150" s="169"/>
      <c r="BQ150" s="169"/>
      <c r="BR150" s="169"/>
      <c r="BS150" s="169"/>
      <c r="BT150" s="169"/>
      <c r="BU150" s="169"/>
    </row>
    <row r="151" spans="2:73" ht="15">
      <c r="B151" s="169">
        <v>655.8878222051004</v>
      </c>
      <c r="C151" s="169">
        <f t="shared" si="9"/>
        <v>677.4478068735558</v>
      </c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  <c r="X151" s="169"/>
      <c r="Y151" s="169"/>
      <c r="Z151" s="169"/>
      <c r="AA151" s="169"/>
      <c r="AB151" s="169"/>
      <c r="AC151" s="169"/>
      <c r="AD151" s="169"/>
      <c r="AE151" s="169"/>
      <c r="AF151" s="169"/>
      <c r="AG151" s="169"/>
      <c r="AH151" s="169"/>
      <c r="AI151" s="169"/>
      <c r="AJ151" s="169"/>
      <c r="AK151" s="169"/>
      <c r="AL151" s="169"/>
      <c r="AM151" s="169"/>
      <c r="AN151" s="169"/>
      <c r="AO151" s="169"/>
      <c r="AP151" s="169"/>
      <c r="AQ151" s="169"/>
      <c r="AR151" s="169"/>
      <c r="AS151" s="169"/>
      <c r="AT151" s="169"/>
      <c r="AU151" s="169"/>
      <c r="AV151" s="169"/>
      <c r="AW151" s="169"/>
      <c r="AX151" s="169"/>
      <c r="AY151" s="169"/>
      <c r="AZ151" s="169"/>
      <c r="BA151" s="169"/>
      <c r="BB151" s="169"/>
      <c r="BC151" s="169"/>
      <c r="BD151" s="169"/>
      <c r="BE151" s="169"/>
      <c r="BF151" s="169"/>
      <c r="BG151" s="169"/>
      <c r="BH151" s="169"/>
      <c r="BI151" s="169"/>
      <c r="BJ151" s="169"/>
      <c r="BK151" s="169"/>
      <c r="BL151" s="169"/>
      <c r="BM151" s="169"/>
      <c r="BN151" s="169"/>
      <c r="BO151" s="169"/>
      <c r="BP151" s="169"/>
      <c r="BQ151" s="169"/>
      <c r="BR151" s="169"/>
      <c r="BS151" s="169"/>
      <c r="BT151" s="169"/>
      <c r="BU151" s="169"/>
    </row>
    <row r="152" spans="2:73" ht="15">
      <c r="B152" s="169">
        <v>658.0430111327669</v>
      </c>
      <c r="C152" s="169">
        <f t="shared" si="9"/>
        <v>679.6029958012223</v>
      </c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169"/>
      <c r="X152" s="169"/>
      <c r="Y152" s="169"/>
      <c r="Z152" s="169"/>
      <c r="AA152" s="169"/>
      <c r="AB152" s="169"/>
      <c r="AC152" s="169"/>
      <c r="AD152" s="169"/>
      <c r="AE152" s="169"/>
      <c r="AF152" s="169"/>
      <c r="AG152" s="169"/>
      <c r="AH152" s="169"/>
      <c r="AI152" s="169"/>
      <c r="AJ152" s="169"/>
      <c r="AK152" s="169"/>
      <c r="AL152" s="169"/>
      <c r="AM152" s="169"/>
      <c r="AN152" s="169"/>
      <c r="AO152" s="169"/>
      <c r="AP152" s="169"/>
      <c r="AQ152" s="169"/>
      <c r="AR152" s="169"/>
      <c r="AS152" s="169"/>
      <c r="AT152" s="169"/>
      <c r="AU152" s="169"/>
      <c r="AV152" s="169"/>
      <c r="AW152" s="169"/>
      <c r="AX152" s="169"/>
      <c r="AY152" s="169"/>
      <c r="AZ152" s="169"/>
      <c r="BA152" s="169"/>
      <c r="BB152" s="169"/>
      <c r="BC152" s="169"/>
      <c r="BD152" s="169"/>
      <c r="BE152" s="169"/>
      <c r="BF152" s="169"/>
      <c r="BG152" s="169"/>
      <c r="BH152" s="169"/>
      <c r="BI152" s="169"/>
      <c r="BJ152" s="169"/>
      <c r="BK152" s="169"/>
      <c r="BL152" s="169"/>
      <c r="BM152" s="169"/>
      <c r="BN152" s="169"/>
      <c r="BO152" s="169"/>
      <c r="BP152" s="169"/>
      <c r="BQ152" s="169"/>
      <c r="BR152" s="169"/>
      <c r="BS152" s="169"/>
      <c r="BT152" s="169"/>
      <c r="BU152" s="169"/>
    </row>
    <row r="153" spans="2:73" ht="15">
      <c r="B153" s="169">
        <v>659.6850598395605</v>
      </c>
      <c r="C153" s="169">
        <f t="shared" si="9"/>
        <v>681.2450445080159</v>
      </c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169"/>
      <c r="S153" s="169"/>
      <c r="T153" s="169"/>
      <c r="U153" s="169"/>
      <c r="V153" s="169"/>
      <c r="W153" s="169"/>
      <c r="X153" s="169"/>
      <c r="Y153" s="169"/>
      <c r="Z153" s="169"/>
      <c r="AA153" s="169"/>
      <c r="AB153" s="169"/>
      <c r="AC153" s="169"/>
      <c r="AD153" s="169"/>
      <c r="AE153" s="169"/>
      <c r="AF153" s="169"/>
      <c r="AG153" s="169"/>
      <c r="AH153" s="169"/>
      <c r="AI153" s="169"/>
      <c r="AJ153" s="169"/>
      <c r="AK153" s="169"/>
      <c r="AL153" s="169"/>
      <c r="AM153" s="169"/>
      <c r="AN153" s="169"/>
      <c r="AO153" s="169"/>
      <c r="AP153" s="169"/>
      <c r="AQ153" s="169"/>
      <c r="AR153" s="169"/>
      <c r="AS153" s="169"/>
      <c r="AT153" s="169"/>
      <c r="AU153" s="169"/>
      <c r="AV153" s="169"/>
      <c r="AW153" s="169"/>
      <c r="AX153" s="169"/>
      <c r="AY153" s="169"/>
      <c r="AZ153" s="169"/>
      <c r="BA153" s="169"/>
      <c r="BB153" s="169"/>
      <c r="BC153" s="169"/>
      <c r="BD153" s="169"/>
      <c r="BE153" s="169"/>
      <c r="BF153" s="169"/>
      <c r="BG153" s="169"/>
      <c r="BH153" s="169"/>
      <c r="BI153" s="169"/>
      <c r="BJ153" s="169"/>
      <c r="BK153" s="169"/>
      <c r="BL153" s="169"/>
      <c r="BM153" s="169"/>
      <c r="BN153" s="169"/>
      <c r="BO153" s="169"/>
      <c r="BP153" s="169"/>
      <c r="BQ153" s="169"/>
      <c r="BR153" s="169"/>
      <c r="BS153" s="169"/>
      <c r="BT153" s="169"/>
      <c r="BU153" s="169"/>
    </row>
    <row r="154" spans="2:73" ht="15">
      <c r="B154" s="169">
        <v>661.6463957948974</v>
      </c>
      <c r="C154" s="169">
        <f t="shared" si="9"/>
        <v>683.2063804633528</v>
      </c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  <c r="R154" s="169"/>
      <c r="S154" s="169"/>
      <c r="T154" s="169"/>
      <c r="U154" s="169"/>
      <c r="V154" s="169"/>
      <c r="W154" s="169"/>
      <c r="X154" s="169"/>
      <c r="Y154" s="169"/>
      <c r="Z154" s="169"/>
      <c r="AA154" s="169"/>
      <c r="AB154" s="169"/>
      <c r="AC154" s="169"/>
      <c r="AD154" s="169"/>
      <c r="AE154" s="169"/>
      <c r="AF154" s="169"/>
      <c r="AG154" s="169"/>
      <c r="AH154" s="169"/>
      <c r="AI154" s="169"/>
      <c r="AJ154" s="169"/>
      <c r="AK154" s="169"/>
      <c r="AL154" s="169"/>
      <c r="AM154" s="169"/>
      <c r="AN154" s="169"/>
      <c r="AO154" s="169"/>
      <c r="AP154" s="169"/>
      <c r="AQ154" s="169"/>
      <c r="AR154" s="169"/>
      <c r="AS154" s="169"/>
      <c r="AT154" s="169"/>
      <c r="AU154" s="169"/>
      <c r="AV154" s="169"/>
      <c r="AW154" s="169"/>
      <c r="AX154" s="169"/>
      <c r="AY154" s="169"/>
      <c r="AZ154" s="169"/>
      <c r="BA154" s="169"/>
      <c r="BB154" s="169"/>
      <c r="BC154" s="169"/>
      <c r="BD154" s="169"/>
      <c r="BE154" s="169"/>
      <c r="BF154" s="169"/>
      <c r="BG154" s="169"/>
      <c r="BH154" s="169"/>
      <c r="BI154" s="169"/>
      <c r="BJ154" s="169"/>
      <c r="BK154" s="169"/>
      <c r="BL154" s="169"/>
      <c r="BM154" s="169"/>
      <c r="BN154" s="169"/>
      <c r="BO154" s="169"/>
      <c r="BP154" s="169"/>
      <c r="BQ154" s="169"/>
      <c r="BR154" s="169"/>
      <c r="BS154" s="169"/>
      <c r="BT154" s="169"/>
      <c r="BU154" s="169"/>
    </row>
    <row r="155" spans="2:73" ht="15">
      <c r="B155" s="169">
        <v>663.8357940706219</v>
      </c>
      <c r="C155" s="169">
        <f t="shared" si="9"/>
        <v>685.3957787390773</v>
      </c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  <c r="R155" s="169"/>
      <c r="S155" s="169"/>
      <c r="T155" s="169"/>
      <c r="U155" s="169"/>
      <c r="V155" s="169"/>
      <c r="W155" s="169"/>
      <c r="X155" s="169"/>
      <c r="Y155" s="169"/>
      <c r="Z155" s="169"/>
      <c r="AA155" s="169"/>
      <c r="AB155" s="169"/>
      <c r="AC155" s="169"/>
      <c r="AD155" s="169"/>
      <c r="AE155" s="169"/>
      <c r="AF155" s="169"/>
      <c r="AG155" s="169"/>
      <c r="AH155" s="169"/>
      <c r="AI155" s="169"/>
      <c r="AJ155" s="169"/>
      <c r="AK155" s="169"/>
      <c r="AL155" s="169"/>
      <c r="AM155" s="169"/>
      <c r="AN155" s="169"/>
      <c r="AO155" s="169"/>
      <c r="AP155" s="169"/>
      <c r="AQ155" s="169"/>
      <c r="AR155" s="169"/>
      <c r="AS155" s="169"/>
      <c r="AT155" s="169"/>
      <c r="AU155" s="169"/>
      <c r="AV155" s="169"/>
      <c r="AW155" s="169"/>
      <c r="AX155" s="169"/>
      <c r="AY155" s="169"/>
      <c r="AZ155" s="169"/>
      <c r="BA155" s="169"/>
      <c r="BB155" s="169"/>
      <c r="BC155" s="169"/>
      <c r="BD155" s="169"/>
      <c r="BE155" s="169"/>
      <c r="BF155" s="169"/>
      <c r="BG155" s="169"/>
      <c r="BH155" s="169"/>
      <c r="BI155" s="169"/>
      <c r="BJ155" s="169"/>
      <c r="BK155" s="169"/>
      <c r="BL155" s="169"/>
      <c r="BM155" s="169"/>
      <c r="BN155" s="169"/>
      <c r="BO155" s="169"/>
      <c r="BP155" s="169"/>
      <c r="BQ155" s="169"/>
      <c r="BR155" s="169"/>
      <c r="BS155" s="169"/>
      <c r="BT155" s="169"/>
      <c r="BU155" s="169"/>
    </row>
    <row r="156" spans="2:73" ht="15">
      <c r="B156" s="169">
        <v>665.8541456060555</v>
      </c>
      <c r="C156" s="169">
        <f t="shared" si="9"/>
        <v>687.4141302745109</v>
      </c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69"/>
      <c r="R156" s="169"/>
      <c r="S156" s="169"/>
      <c r="T156" s="169"/>
      <c r="U156" s="169"/>
      <c r="V156" s="169"/>
      <c r="W156" s="169"/>
      <c r="X156" s="169"/>
      <c r="Y156" s="169"/>
      <c r="Z156" s="169"/>
      <c r="AA156" s="169"/>
      <c r="AB156" s="169"/>
      <c r="AC156" s="169"/>
      <c r="AD156" s="169"/>
      <c r="AE156" s="169"/>
      <c r="AF156" s="169"/>
      <c r="AG156" s="169"/>
      <c r="AH156" s="169"/>
      <c r="AI156" s="169"/>
      <c r="AJ156" s="169"/>
      <c r="AK156" s="169"/>
      <c r="AL156" s="169"/>
      <c r="AM156" s="169"/>
      <c r="AN156" s="169"/>
      <c r="AO156" s="169"/>
      <c r="AP156" s="169"/>
      <c r="AQ156" s="169"/>
      <c r="AR156" s="169"/>
      <c r="AS156" s="169"/>
      <c r="AT156" s="169"/>
      <c r="AU156" s="169"/>
      <c r="AV156" s="169"/>
      <c r="AW156" s="169"/>
      <c r="AX156" s="169"/>
      <c r="AY156" s="169"/>
      <c r="AZ156" s="169"/>
      <c r="BA156" s="169"/>
      <c r="BB156" s="169"/>
      <c r="BC156" s="169"/>
      <c r="BD156" s="169"/>
      <c r="BE156" s="169"/>
      <c r="BF156" s="169"/>
      <c r="BG156" s="169"/>
      <c r="BH156" s="169"/>
      <c r="BI156" s="169"/>
      <c r="BJ156" s="169"/>
      <c r="BK156" s="169"/>
      <c r="BL156" s="169"/>
      <c r="BM156" s="169"/>
      <c r="BN156" s="169"/>
      <c r="BO156" s="169"/>
      <c r="BP156" s="169"/>
      <c r="BQ156" s="169"/>
      <c r="BR156" s="169"/>
      <c r="BS156" s="169"/>
      <c r="BT156" s="169"/>
      <c r="BU156" s="169"/>
    </row>
    <row r="157" spans="2:73" ht="15">
      <c r="B157" s="169">
        <v>668.1233656939161</v>
      </c>
      <c r="C157" s="169">
        <f t="shared" si="9"/>
        <v>689.6833503623715</v>
      </c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  <c r="R157" s="169"/>
      <c r="S157" s="169"/>
      <c r="T157" s="169"/>
      <c r="U157" s="169"/>
      <c r="V157" s="169"/>
      <c r="W157" s="169"/>
      <c r="X157" s="169"/>
      <c r="Y157" s="169"/>
      <c r="Z157" s="169"/>
      <c r="AA157" s="169"/>
      <c r="AB157" s="169"/>
      <c r="AC157" s="169"/>
      <c r="AD157" s="169"/>
      <c r="AE157" s="169"/>
      <c r="AF157" s="169"/>
      <c r="AG157" s="169"/>
      <c r="AH157" s="169"/>
      <c r="AI157" s="169"/>
      <c r="AJ157" s="169"/>
      <c r="AK157" s="169"/>
      <c r="AL157" s="169"/>
      <c r="AM157" s="169"/>
      <c r="AN157" s="169"/>
      <c r="AO157" s="169"/>
      <c r="AP157" s="169"/>
      <c r="AQ157" s="169"/>
      <c r="AR157" s="169"/>
      <c r="AS157" s="169"/>
      <c r="AT157" s="169"/>
      <c r="AU157" s="169"/>
      <c r="AV157" s="169"/>
      <c r="AW157" s="169"/>
      <c r="AX157" s="169"/>
      <c r="AY157" s="169"/>
      <c r="AZ157" s="169"/>
      <c r="BA157" s="169"/>
      <c r="BB157" s="169"/>
      <c r="BC157" s="169"/>
      <c r="BD157" s="169"/>
      <c r="BE157" s="169"/>
      <c r="BF157" s="169"/>
      <c r="BG157" s="169"/>
      <c r="BH157" s="169"/>
      <c r="BI157" s="169"/>
      <c r="BJ157" s="169"/>
      <c r="BK157" s="169"/>
      <c r="BL157" s="169"/>
      <c r="BM157" s="169"/>
      <c r="BN157" s="169"/>
      <c r="BO157" s="169"/>
      <c r="BP157" s="169"/>
      <c r="BQ157" s="169"/>
      <c r="BR157" s="169"/>
      <c r="BS157" s="169"/>
      <c r="BT157" s="169"/>
      <c r="BU157" s="169"/>
    </row>
    <row r="158" spans="2:73" ht="15">
      <c r="B158" s="169">
        <v>669.9478642570198</v>
      </c>
      <c r="C158" s="169">
        <f t="shared" si="9"/>
        <v>691.5078489254752</v>
      </c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  <c r="R158" s="169"/>
      <c r="S158" s="169"/>
      <c r="T158" s="169"/>
      <c r="U158" s="169"/>
      <c r="V158" s="169"/>
      <c r="W158" s="169"/>
      <c r="X158" s="169"/>
      <c r="Y158" s="169"/>
      <c r="Z158" s="169"/>
      <c r="AA158" s="169"/>
      <c r="AB158" s="169"/>
      <c r="AC158" s="169"/>
      <c r="AD158" s="169"/>
      <c r="AE158" s="169"/>
      <c r="AF158" s="169"/>
      <c r="AG158" s="169"/>
      <c r="AH158" s="169"/>
      <c r="AI158" s="169"/>
      <c r="AJ158" s="169"/>
      <c r="AK158" s="169"/>
      <c r="AL158" s="169"/>
      <c r="AM158" s="169"/>
      <c r="AN158" s="169"/>
      <c r="AO158" s="169"/>
      <c r="AP158" s="169"/>
      <c r="AQ158" s="169"/>
      <c r="AR158" s="169"/>
      <c r="AS158" s="169"/>
      <c r="AT158" s="169"/>
      <c r="AU158" s="169"/>
      <c r="AV158" s="169"/>
      <c r="AW158" s="169"/>
      <c r="AX158" s="169"/>
      <c r="AY158" s="169"/>
      <c r="AZ158" s="169"/>
      <c r="BA158" s="169"/>
      <c r="BB158" s="169"/>
      <c r="BC158" s="169"/>
      <c r="BD158" s="169"/>
      <c r="BE158" s="169"/>
      <c r="BF158" s="169"/>
      <c r="BG158" s="169"/>
      <c r="BH158" s="169"/>
      <c r="BI158" s="169"/>
      <c r="BJ158" s="169"/>
      <c r="BK158" s="169"/>
      <c r="BL158" s="169"/>
      <c r="BM158" s="169"/>
      <c r="BN158" s="169"/>
      <c r="BO158" s="169"/>
      <c r="BP158" s="169"/>
      <c r="BQ158" s="169"/>
      <c r="BR158" s="169"/>
      <c r="BS158" s="169"/>
      <c r="BT158" s="169"/>
      <c r="BU158" s="169"/>
    </row>
    <row r="159" spans="2:73" ht="15">
      <c r="B159" s="169">
        <v>672.1600687647834</v>
      </c>
      <c r="C159" s="169">
        <f t="shared" si="9"/>
        <v>693.7200534332388</v>
      </c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  <c r="Q159" s="169"/>
      <c r="R159" s="169"/>
      <c r="S159" s="169"/>
      <c r="T159" s="169"/>
      <c r="U159" s="169"/>
      <c r="V159" s="169"/>
      <c r="W159" s="169"/>
      <c r="X159" s="169"/>
      <c r="Y159" s="169"/>
      <c r="Z159" s="169"/>
      <c r="AA159" s="169"/>
      <c r="AB159" s="169"/>
      <c r="AC159" s="169"/>
      <c r="AD159" s="169"/>
      <c r="AE159" s="169"/>
      <c r="AF159" s="169"/>
      <c r="AG159" s="169"/>
      <c r="AH159" s="169"/>
      <c r="AI159" s="169"/>
      <c r="AJ159" s="169"/>
      <c r="AK159" s="169"/>
      <c r="AL159" s="169"/>
      <c r="AM159" s="169"/>
      <c r="AN159" s="169"/>
      <c r="AO159" s="169"/>
      <c r="AP159" s="169"/>
      <c r="AQ159" s="169"/>
      <c r="AR159" s="169"/>
      <c r="AS159" s="169"/>
      <c r="AT159" s="169"/>
      <c r="AU159" s="169"/>
      <c r="AV159" s="169"/>
      <c r="AW159" s="169"/>
      <c r="AX159" s="169"/>
      <c r="AY159" s="169"/>
      <c r="AZ159" s="169"/>
      <c r="BA159" s="169"/>
      <c r="BB159" s="169"/>
      <c r="BC159" s="169"/>
      <c r="BD159" s="169"/>
      <c r="BE159" s="169"/>
      <c r="BF159" s="169"/>
      <c r="BG159" s="169"/>
      <c r="BH159" s="169"/>
      <c r="BI159" s="169"/>
      <c r="BJ159" s="169"/>
      <c r="BK159" s="169"/>
      <c r="BL159" s="169"/>
      <c r="BM159" s="169"/>
      <c r="BN159" s="169"/>
      <c r="BO159" s="169"/>
      <c r="BP159" s="169"/>
      <c r="BQ159" s="169"/>
      <c r="BR159" s="169"/>
      <c r="BS159" s="169"/>
      <c r="BT159" s="169"/>
      <c r="BU159" s="169"/>
    </row>
    <row r="160" spans="2:73" ht="15">
      <c r="B160" s="169">
        <v>674.8398010293423</v>
      </c>
      <c r="C160" s="169">
        <f>IF(B160*C$2&lt;(C$3/52.18),B160+(C$3/52.18),B160*(1+C$2))</f>
        <v>696.3997856977977</v>
      </c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169"/>
      <c r="P160" s="169"/>
      <c r="Q160" s="169"/>
      <c r="R160" s="169"/>
      <c r="S160" s="169"/>
      <c r="T160" s="169"/>
      <c r="U160" s="169"/>
      <c r="V160" s="169"/>
      <c r="W160" s="169"/>
      <c r="X160" s="169"/>
      <c r="Y160" s="169"/>
      <c r="Z160" s="169"/>
      <c r="AA160" s="169"/>
      <c r="AB160" s="169"/>
      <c r="AC160" s="169"/>
      <c r="AD160" s="169"/>
      <c r="AE160" s="169"/>
      <c r="AF160" s="169"/>
      <c r="AG160" s="169"/>
      <c r="AH160" s="169"/>
      <c r="AI160" s="169"/>
      <c r="AJ160" s="169"/>
      <c r="AK160" s="169"/>
      <c r="AL160" s="169"/>
      <c r="AM160" s="169"/>
      <c r="AN160" s="169"/>
      <c r="AO160" s="169"/>
      <c r="AP160" s="169"/>
      <c r="AQ160" s="169"/>
      <c r="AR160" s="169"/>
      <c r="AS160" s="169"/>
      <c r="AT160" s="169"/>
      <c r="AU160" s="169"/>
      <c r="AV160" s="169"/>
      <c r="AW160" s="169"/>
      <c r="AX160" s="169"/>
      <c r="AY160" s="169"/>
      <c r="AZ160" s="169"/>
      <c r="BA160" s="169"/>
      <c r="BB160" s="169"/>
      <c r="BC160" s="169"/>
      <c r="BD160" s="169"/>
      <c r="BE160" s="169"/>
      <c r="BF160" s="169"/>
      <c r="BG160" s="169"/>
      <c r="BH160" s="169"/>
      <c r="BI160" s="169"/>
      <c r="BJ160" s="169"/>
      <c r="BK160" s="169"/>
      <c r="BL160" s="169"/>
      <c r="BM160" s="169"/>
      <c r="BN160" s="169"/>
      <c r="BO160" s="169"/>
      <c r="BP160" s="169"/>
      <c r="BQ160" s="169"/>
      <c r="BR160" s="169"/>
      <c r="BS160" s="169"/>
      <c r="BT160" s="169"/>
      <c r="BU160" s="169"/>
    </row>
    <row r="161" spans="2:73" ht="15">
      <c r="B161" s="169">
        <v>674.8398010293423</v>
      </c>
      <c r="C161" s="169">
        <f t="shared" si="9"/>
        <v>696.3997856977977</v>
      </c>
      <c r="D161" s="169"/>
      <c r="E161" s="169"/>
      <c r="F161" s="169"/>
      <c r="G161" s="169"/>
      <c r="H161" s="169"/>
      <c r="I161" s="169"/>
      <c r="J161" s="169"/>
      <c r="K161" s="169"/>
      <c r="L161" s="169"/>
      <c r="M161" s="169"/>
      <c r="N161" s="169"/>
      <c r="O161" s="169"/>
      <c r="P161" s="169"/>
      <c r="Q161" s="169"/>
      <c r="R161" s="169"/>
      <c r="S161" s="169"/>
      <c r="T161" s="169"/>
      <c r="U161" s="169"/>
      <c r="V161" s="169"/>
      <c r="W161" s="169"/>
      <c r="X161" s="169"/>
      <c r="Y161" s="169"/>
      <c r="Z161" s="169"/>
      <c r="AA161" s="169"/>
      <c r="AB161" s="169"/>
      <c r="AC161" s="169"/>
      <c r="AD161" s="169"/>
      <c r="AE161" s="169"/>
      <c r="AF161" s="169"/>
      <c r="AG161" s="169"/>
      <c r="AH161" s="169"/>
      <c r="AI161" s="169"/>
      <c r="AJ161" s="169"/>
      <c r="AK161" s="169"/>
      <c r="AL161" s="169"/>
      <c r="AM161" s="169"/>
      <c r="AN161" s="169"/>
      <c r="AO161" s="169"/>
      <c r="AP161" s="169"/>
      <c r="AQ161" s="169"/>
      <c r="AR161" s="169"/>
      <c r="AS161" s="169"/>
      <c r="AT161" s="169"/>
      <c r="AU161" s="169"/>
      <c r="AV161" s="169"/>
      <c r="AW161" s="169"/>
      <c r="AX161" s="169"/>
      <c r="AY161" s="169"/>
      <c r="AZ161" s="169"/>
      <c r="BA161" s="169"/>
      <c r="BB161" s="169"/>
      <c r="BC161" s="169"/>
      <c r="BD161" s="169"/>
      <c r="BE161" s="169"/>
      <c r="BF161" s="169"/>
      <c r="BG161" s="169"/>
      <c r="BH161" s="169"/>
      <c r="BI161" s="169"/>
      <c r="BJ161" s="169"/>
      <c r="BK161" s="169"/>
      <c r="BL161" s="169"/>
      <c r="BM161" s="169"/>
      <c r="BN161" s="169"/>
      <c r="BO161" s="169"/>
      <c r="BP161" s="169"/>
      <c r="BQ161" s="169"/>
      <c r="BR161" s="169"/>
      <c r="BS161" s="169"/>
      <c r="BT161" s="169"/>
      <c r="BU161" s="169"/>
    </row>
    <row r="162" spans="2:73" ht="15">
      <c r="B162" s="169">
        <v>674.8398010293423</v>
      </c>
      <c r="C162" s="169">
        <f t="shared" si="9"/>
        <v>696.3997856977977</v>
      </c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69"/>
      <c r="R162" s="169"/>
      <c r="S162" s="169"/>
      <c r="T162" s="169"/>
      <c r="U162" s="169"/>
      <c r="V162" s="169"/>
      <c r="W162" s="169"/>
      <c r="X162" s="169"/>
      <c r="Y162" s="169"/>
      <c r="Z162" s="169"/>
      <c r="AA162" s="169"/>
      <c r="AB162" s="169"/>
      <c r="AC162" s="169"/>
      <c r="AD162" s="169"/>
      <c r="AE162" s="169"/>
      <c r="AF162" s="169"/>
      <c r="AG162" s="169"/>
      <c r="AH162" s="169"/>
      <c r="AI162" s="169"/>
      <c r="AJ162" s="169"/>
      <c r="AK162" s="169"/>
      <c r="AL162" s="169"/>
      <c r="AM162" s="169"/>
      <c r="AN162" s="169"/>
      <c r="AO162" s="169"/>
      <c r="AP162" s="169"/>
      <c r="AQ162" s="169"/>
      <c r="AR162" s="169"/>
      <c r="AS162" s="169"/>
      <c r="AT162" s="169"/>
      <c r="AU162" s="169"/>
      <c r="AV162" s="169"/>
      <c r="AW162" s="169"/>
      <c r="AX162" s="169"/>
      <c r="AY162" s="169"/>
      <c r="AZ162" s="169"/>
      <c r="BA162" s="169"/>
      <c r="BB162" s="169"/>
      <c r="BC162" s="169"/>
      <c r="BD162" s="169"/>
      <c r="BE162" s="169"/>
      <c r="BF162" s="169"/>
      <c r="BG162" s="169"/>
      <c r="BH162" s="169"/>
      <c r="BI162" s="169"/>
      <c r="BJ162" s="169"/>
      <c r="BK162" s="169"/>
      <c r="BL162" s="169"/>
      <c r="BM162" s="169"/>
      <c r="BN162" s="169"/>
      <c r="BO162" s="169"/>
      <c r="BP162" s="169"/>
      <c r="BQ162" s="169"/>
      <c r="BR162" s="169"/>
      <c r="BS162" s="169"/>
      <c r="BT162" s="169"/>
      <c r="BU162" s="169"/>
    </row>
    <row r="163" s="202" customFormat="1" ht="16.5" thickBot="1">
      <c r="A163" s="243"/>
    </row>
    <row r="164" ht="16.5" thickTop="1"/>
    <row r="165" s="16" customFormat="1" ht="30.75" customHeight="1" thickBot="1">
      <c r="A165" s="280" t="s">
        <v>259</v>
      </c>
    </row>
    <row r="166" ht="16.5" thickTop="1"/>
  </sheetData>
  <hyperlinks>
    <hyperlink ref="A165" location="'Table of Contents'!A1" display="Link to Table of Contents "/>
  </hyperlinks>
  <printOptions/>
  <pageMargins left="0.7" right="0.7" top="0.75" bottom="0.75" header="0.3" footer="0.3"/>
  <pageSetup fitToHeight="0" fitToWidth="1"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0.5999900102615356"/>
  </sheetPr>
  <dimension ref="A1:BV29"/>
  <sheetViews>
    <sheetView workbookViewId="0" topLeftCell="A1">
      <pane ySplit="1" topLeftCell="A2" activePane="bottomLeft" state="frozen"/>
      <selection pane="bottomLeft" activeCell="A2" sqref="A2"/>
    </sheetView>
  </sheetViews>
  <sheetFormatPr defaultColWidth="8.88671875" defaultRowHeight="15"/>
  <cols>
    <col min="1" max="1" width="29.6640625" style="11" bestFit="1" customWidth="1"/>
    <col min="2" max="2" width="9.4453125" style="11" bestFit="1" customWidth="1"/>
    <col min="3" max="3" width="9.6640625" style="11" bestFit="1" customWidth="1"/>
    <col min="4" max="16384" width="8.88671875" style="11" customWidth="1"/>
  </cols>
  <sheetData>
    <row r="1" spans="1:3" s="17" customFormat="1" ht="19.5" thickBot="1">
      <c r="A1" s="82" t="s">
        <v>298</v>
      </c>
      <c r="B1" s="111">
        <v>45200</v>
      </c>
      <c r="C1" s="111">
        <v>45292</v>
      </c>
    </row>
    <row r="2" spans="1:74" s="267" customFormat="1" ht="15">
      <c r="A2" s="265" t="s">
        <v>306</v>
      </c>
      <c r="B2" s="266">
        <v>0.015</v>
      </c>
      <c r="C2" s="266">
        <v>0.0225</v>
      </c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</row>
    <row r="3" spans="1:3" s="268" customFormat="1" ht="16.5" thickBot="1">
      <c r="A3" s="188" t="s">
        <v>305</v>
      </c>
      <c r="B3" s="268">
        <v>750</v>
      </c>
      <c r="C3" s="268">
        <v>1125</v>
      </c>
    </row>
    <row r="4" spans="1:5" s="28" customFormat="1" ht="15">
      <c r="A4" s="83" t="s">
        <v>104</v>
      </c>
      <c r="B4" s="101">
        <v>39863.85037584028</v>
      </c>
      <c r="C4" s="170">
        <f>IF(B4*C$2&lt;(C$3),B4+(C$3),B4*(1+C$2))</f>
        <v>40988.85037584028</v>
      </c>
      <c r="D4" s="11"/>
      <c r="E4" s="11"/>
    </row>
    <row r="5" spans="2:3" ht="15">
      <c r="B5" s="101">
        <v>40200.87168570875</v>
      </c>
      <c r="C5" s="101">
        <f>IF(B5*C$2&lt;(C$3),B5+(C$3),B5*(1+C$2))</f>
        <v>41325.87168570875</v>
      </c>
    </row>
    <row r="6" spans="2:3" ht="15">
      <c r="B6" s="101">
        <v>40537.892995577204</v>
      </c>
      <c r="C6" s="101">
        <f>IF(B6*C$2&lt;(C$3),B6+(C$3),B6*(1+C$2))</f>
        <v>41662.892995577204</v>
      </c>
    </row>
    <row r="7" spans="2:3" ht="15">
      <c r="B7" s="101">
        <v>40874.914305445665</v>
      </c>
      <c r="C7" s="101">
        <f>IF(B7*C$2&lt;(C$3),B7+(C$3),B7*(1+C$2))</f>
        <v>41999.914305445665</v>
      </c>
    </row>
    <row r="8" spans="2:4" s="25" customFormat="1" ht="15">
      <c r="B8" s="101">
        <v>41211.93561531412</v>
      </c>
      <c r="C8" s="101">
        <f>IF(B8*C$2&lt;(C$3),B8+(C$3),B8*(1+C$2))</f>
        <v>42336.93561531412</v>
      </c>
      <c r="D8" s="11"/>
    </row>
    <row r="9" spans="2:3" s="98" customFormat="1" ht="15">
      <c r="B9" s="103"/>
      <c r="C9" s="103"/>
    </row>
    <row r="10" spans="1:4" s="25" customFormat="1" ht="15">
      <c r="A10" s="61" t="s">
        <v>105</v>
      </c>
      <c r="B10" s="101">
        <v>41844.41227350061</v>
      </c>
      <c r="C10" s="101">
        <f>IF(B10*C$2&lt;(C$3),B10+(C$3),B10*(1+C$2))</f>
        <v>42969.41227350061</v>
      </c>
      <c r="D10" s="96"/>
    </row>
    <row r="11" spans="2:5" ht="15">
      <c r="B11" s="101">
        <v>42888.054929726604</v>
      </c>
      <c r="C11" s="101">
        <f>IF(B11*C$2&lt;(C$3),B11+(C$3),B11*(1+C$2))</f>
        <v>44013.054929726604</v>
      </c>
      <c r="E11" s="25"/>
    </row>
    <row r="12" spans="2:3" ht="15">
      <c r="B12" s="101">
        <v>45362.91474852736</v>
      </c>
      <c r="C12" s="101">
        <f>IF(B12*C$2&lt;(C$3),B12+(C$3),B12*(1+C$2))</f>
        <v>46487.91474852736</v>
      </c>
    </row>
    <row r="13" spans="2:3" ht="15">
      <c r="B13" s="101">
        <v>46486.31911475557</v>
      </c>
      <c r="C13" s="101">
        <f>IF(B13*C$2&lt;(C$3),B13+(C$3),B13*(1+C$2))</f>
        <v>47611.31911475557</v>
      </c>
    </row>
    <row r="14" s="202" customFormat="1" ht="16.5" thickBot="1">
      <c r="C14" s="180"/>
    </row>
    <row r="15" ht="16.5" thickTop="1">
      <c r="C15" s="101"/>
    </row>
    <row r="16" ht="15">
      <c r="C16" s="101"/>
    </row>
    <row r="17" ht="15">
      <c r="D17" s="84"/>
    </row>
    <row r="22" spans="2:5" ht="15">
      <c r="B22" s="84"/>
      <c r="C22" s="84"/>
      <c r="D22" s="84"/>
      <c r="E22" s="84"/>
    </row>
    <row r="29" spans="1:5" s="16" customFormat="1" ht="30.75" customHeight="1" thickBot="1">
      <c r="A29" s="181" t="s">
        <v>259</v>
      </c>
      <c r="B29" s="11"/>
      <c r="C29" s="11"/>
      <c r="D29" s="11"/>
      <c r="E29" s="130"/>
    </row>
    <row r="30" ht="16.5" thickTop="1"/>
  </sheetData>
  <hyperlinks>
    <hyperlink ref="A29" location="'Table of Contents'!A1" display="Link to Table of Contents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0.39998000860214233"/>
  </sheetPr>
  <dimension ref="A1:BV33"/>
  <sheetViews>
    <sheetView workbookViewId="0" topLeftCell="A1">
      <pane ySplit="1" topLeftCell="A2" activePane="bottomLeft" state="frozen"/>
      <selection pane="bottomLeft" activeCell="A2" sqref="A2"/>
    </sheetView>
  </sheetViews>
  <sheetFormatPr defaultColWidth="8.88671875" defaultRowHeight="15"/>
  <cols>
    <col min="1" max="1" width="20.10546875" style="27" customWidth="1"/>
    <col min="2" max="73" width="9.6640625" style="27" bestFit="1" customWidth="1"/>
    <col min="74" max="16384" width="8.88671875" style="27" customWidth="1"/>
  </cols>
  <sheetData>
    <row r="1" spans="1:73" s="17" customFormat="1" ht="24" customHeight="1" thickBot="1">
      <c r="A1" s="17" t="s">
        <v>299</v>
      </c>
      <c r="B1" s="111">
        <v>45200</v>
      </c>
      <c r="C1" s="111">
        <v>45292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</row>
    <row r="2" spans="1:74" s="267" customFormat="1" ht="15">
      <c r="A2" s="265" t="s">
        <v>306</v>
      </c>
      <c r="B2" s="266">
        <v>0.015</v>
      </c>
      <c r="C2" s="266">
        <v>0.0225</v>
      </c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</row>
    <row r="3" spans="1:3" s="268" customFormat="1" ht="32.25" thickBot="1">
      <c r="A3" s="188" t="s">
        <v>305</v>
      </c>
      <c r="B3" s="268">
        <v>750</v>
      </c>
      <c r="C3" s="268">
        <v>1125</v>
      </c>
    </row>
    <row r="4" spans="1:73" ht="15">
      <c r="A4" s="77" t="s">
        <v>74</v>
      </c>
      <c r="B4" s="101">
        <v>63517.793393065316</v>
      </c>
      <c r="C4" s="170">
        <f>IF(B4*C$2&lt;(C$3),B4+(C$3),B4*(1+C$2))</f>
        <v>64946.943744409284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</row>
    <row r="5" spans="1:73" ht="15">
      <c r="A5" s="80"/>
      <c r="B5" s="101">
        <v>66442.18872792089</v>
      </c>
      <c r="C5" s="101">
        <f>IF(B5*C$2&lt;(C$3),B5+(C$3),B5*(1+C$2))</f>
        <v>67937.13797429911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</row>
    <row r="6" spans="1:73" ht="15">
      <c r="A6" s="80"/>
      <c r="B6" s="101">
        <v>76640.17633762171</v>
      </c>
      <c r="C6" s="101">
        <f>IF(B6*C$2&lt;(C$3),B6+(C$3),B6*(1+C$2))</f>
        <v>78364.5803052182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</row>
    <row r="7" spans="1:73" ht="15">
      <c r="A7" s="80"/>
      <c r="B7" s="101">
        <v>79309.88641445308</v>
      </c>
      <c r="C7" s="101">
        <f>IF(B7*C$2&lt;(C$3),B7+(C$3),B7*(1+C$2))</f>
        <v>81094.35885877827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</row>
    <row r="8" spans="1:73" ht="15">
      <c r="A8" s="80"/>
      <c r="B8" s="101">
        <v>82008.700390701</v>
      </c>
      <c r="C8" s="101">
        <f>IF(B8*C$2&lt;(C$3),B8+(C$3),B8*(1+C$2))</f>
        <v>83853.89614949176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</row>
    <row r="9" spans="1:73" ht="15">
      <c r="A9" s="80"/>
      <c r="B9" s="101">
        <v>84719.4800879238</v>
      </c>
      <c r="C9" s="101">
        <f aca="true" t="shared" si="0" ref="C9:C14">IF(B9*C$2&lt;(C$3),B9+(C$3),B9*(1+C$2))</f>
        <v>86625.66838990209</v>
      </c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</row>
    <row r="10" spans="1:73" ht="15">
      <c r="A10" s="80"/>
      <c r="B10" s="101">
        <v>87444.40109175327</v>
      </c>
      <c r="C10" s="101">
        <f t="shared" si="0"/>
        <v>89411.90011631772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</row>
    <row r="11" spans="1:73" ht="15">
      <c r="A11" s="80"/>
      <c r="B11" s="101">
        <v>90148.6540320807</v>
      </c>
      <c r="C11" s="101">
        <f t="shared" si="0"/>
        <v>92176.99874780251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</row>
    <row r="12" spans="1:73" ht="15">
      <c r="A12" s="80"/>
      <c r="B12" s="101">
        <v>92851.81917959219</v>
      </c>
      <c r="C12" s="101">
        <f t="shared" si="0"/>
        <v>94940.985111133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</row>
    <row r="13" spans="1:73" ht="15">
      <c r="A13" s="80"/>
      <c r="B13" s="101">
        <v>95568.0378408945</v>
      </c>
      <c r="C13" s="101">
        <f t="shared" si="0"/>
        <v>97718.31869231461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</row>
    <row r="14" spans="1:73" s="6" customFormat="1" ht="15">
      <c r="A14" s="281" t="s">
        <v>4</v>
      </c>
      <c r="B14" s="101">
        <v>98277.72974530139</v>
      </c>
      <c r="C14" s="101">
        <f t="shared" si="0"/>
        <v>100488.97866457066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</row>
    <row r="15" spans="1:73" s="100" customFormat="1" ht="15">
      <c r="A15" s="102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</row>
    <row r="16" spans="1:73" s="6" customFormat="1" ht="15">
      <c r="A16" s="10" t="s">
        <v>73</v>
      </c>
      <c r="B16" s="101">
        <v>86426.2270160709</v>
      </c>
      <c r="C16" s="101">
        <f aca="true" t="shared" si="1" ref="C16:C23">IF(B16*C$2&lt;(C$3),B16+(C$3),B16*(1+C$2))</f>
        <v>88370.81712393249</v>
      </c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</row>
    <row r="17" spans="1:73" ht="15">
      <c r="A17" s="81"/>
      <c r="B17" s="101">
        <v>89369.79437589632</v>
      </c>
      <c r="C17" s="101">
        <f t="shared" si="1"/>
        <v>91380.61474935399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</row>
    <row r="18" spans="1:73" ht="15">
      <c r="A18" s="80"/>
      <c r="B18" s="101">
        <v>92300.3082219309</v>
      </c>
      <c r="C18" s="101">
        <f t="shared" si="1"/>
        <v>94377.06515692433</v>
      </c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</row>
    <row r="19" spans="1:73" ht="15">
      <c r="A19" s="80"/>
      <c r="B19" s="101">
        <v>95250.40233865171</v>
      </c>
      <c r="C19" s="101">
        <f t="shared" si="1"/>
        <v>97393.53639127137</v>
      </c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</row>
    <row r="20" spans="1:73" ht="15">
      <c r="A20" s="80"/>
      <c r="B20" s="101">
        <v>98184.179563134</v>
      </c>
      <c r="C20" s="101">
        <f t="shared" si="1"/>
        <v>100393.32360330453</v>
      </c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</row>
    <row r="21" spans="1:73" ht="15">
      <c r="A21" s="80"/>
      <c r="B21" s="101">
        <v>101115.7812019845</v>
      </c>
      <c r="C21" s="101">
        <f t="shared" si="1"/>
        <v>103390.88627902915</v>
      </c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</row>
    <row r="22" spans="1:73" ht="15">
      <c r="A22" s="80"/>
      <c r="B22" s="101">
        <v>104062.6119402576</v>
      </c>
      <c r="C22" s="101">
        <f t="shared" si="1"/>
        <v>106404.02070891339</v>
      </c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</row>
    <row r="23" spans="1:73" ht="15">
      <c r="A23" s="80"/>
      <c r="B23" s="101">
        <v>106992.03799347632</v>
      </c>
      <c r="C23" s="101">
        <f t="shared" si="1"/>
        <v>109399.35884832953</v>
      </c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</row>
    <row r="24" s="196" customFormat="1" ht="16.5" thickBot="1"/>
    <row r="25" ht="16.5" thickTop="1"/>
    <row r="33" spans="1:73" s="16" customFormat="1" ht="30.75" customHeight="1" thickBot="1">
      <c r="A33" s="282" t="s">
        <v>259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</row>
    <row r="34" ht="16.5" thickTop="1"/>
  </sheetData>
  <hyperlinks>
    <hyperlink ref="A33" location="'Table of Contents'!A1" display="Link to Table of Contents 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8" tint="0.39998000860214233"/>
    <pageSetUpPr fitToPage="1"/>
  </sheetPr>
  <dimension ref="A1:BV49"/>
  <sheetViews>
    <sheetView workbookViewId="0" topLeftCell="A1">
      <pane ySplit="1" topLeftCell="A2" activePane="bottomLeft" state="frozen"/>
      <selection pane="bottomLeft" activeCell="A2" sqref="A2"/>
    </sheetView>
  </sheetViews>
  <sheetFormatPr defaultColWidth="8.88671875" defaultRowHeight="15"/>
  <cols>
    <col min="1" max="1" width="54.21484375" style="44" bestFit="1" customWidth="1"/>
    <col min="2" max="2" width="9.4453125" style="44" bestFit="1" customWidth="1"/>
    <col min="3" max="3" width="9.6640625" style="44" bestFit="1" customWidth="1"/>
    <col min="4" max="4" width="10.6640625" style="44" customWidth="1"/>
    <col min="5" max="5" width="9.21484375" style="44" customWidth="1"/>
    <col min="6" max="6" width="9.4453125" style="44" customWidth="1"/>
    <col min="7" max="7" width="9.6640625" style="44" customWidth="1"/>
    <col min="8" max="8" width="9.4453125" style="44" customWidth="1"/>
    <col min="9" max="9" width="9.4453125" style="44" bestFit="1" customWidth="1"/>
    <col min="10" max="10" width="9.6640625" style="44" bestFit="1" customWidth="1"/>
    <col min="11" max="11" width="10.6640625" style="44" customWidth="1"/>
    <col min="12" max="12" width="9.21484375" style="44" customWidth="1"/>
    <col min="13" max="13" width="9.4453125" style="44" customWidth="1"/>
    <col min="14" max="14" width="9.6640625" style="44" customWidth="1"/>
    <col min="15" max="15" width="9.4453125" style="44" customWidth="1"/>
    <col min="16" max="16" width="9.4453125" style="44" bestFit="1" customWidth="1"/>
    <col min="17" max="17" width="9.6640625" style="44" bestFit="1" customWidth="1"/>
    <col min="18" max="18" width="10.6640625" style="44" customWidth="1"/>
    <col min="19" max="19" width="9.21484375" style="44" customWidth="1"/>
    <col min="20" max="20" width="9.4453125" style="44" customWidth="1"/>
    <col min="21" max="21" width="9.6640625" style="44" customWidth="1"/>
    <col min="22" max="22" width="9.4453125" style="44" customWidth="1"/>
    <col min="23" max="23" width="9.4453125" style="44" bestFit="1" customWidth="1"/>
    <col min="24" max="24" width="9.6640625" style="44" bestFit="1" customWidth="1"/>
    <col min="25" max="25" width="10.6640625" style="44" customWidth="1"/>
    <col min="26" max="26" width="9.21484375" style="44" customWidth="1"/>
    <col min="27" max="27" width="9.4453125" style="44" customWidth="1"/>
    <col min="28" max="28" width="9.6640625" style="44" customWidth="1"/>
    <col min="29" max="29" width="9.4453125" style="44" customWidth="1"/>
    <col min="30" max="30" width="9.4453125" style="44" bestFit="1" customWidth="1"/>
    <col min="31" max="31" width="9.6640625" style="44" bestFit="1" customWidth="1"/>
    <col min="32" max="32" width="10.6640625" style="44" customWidth="1"/>
    <col min="33" max="33" width="9.21484375" style="44" customWidth="1"/>
    <col min="34" max="34" width="9.4453125" style="44" customWidth="1"/>
    <col min="35" max="35" width="9.6640625" style="44" customWidth="1"/>
    <col min="36" max="36" width="9.4453125" style="44" customWidth="1"/>
    <col min="37" max="37" width="9.4453125" style="44" bestFit="1" customWidth="1"/>
    <col min="38" max="38" width="9.6640625" style="44" bestFit="1" customWidth="1"/>
    <col min="39" max="39" width="10.6640625" style="44" customWidth="1"/>
    <col min="40" max="40" width="9.21484375" style="44" customWidth="1"/>
    <col min="41" max="41" width="9.4453125" style="44" customWidth="1"/>
    <col min="42" max="42" width="9.6640625" style="44" customWidth="1"/>
    <col min="43" max="43" width="9.4453125" style="44" customWidth="1"/>
    <col min="44" max="44" width="9.4453125" style="44" bestFit="1" customWidth="1"/>
    <col min="45" max="45" width="9.6640625" style="44" bestFit="1" customWidth="1"/>
    <col min="46" max="46" width="10.6640625" style="44" customWidth="1"/>
    <col min="47" max="47" width="9.21484375" style="44" customWidth="1"/>
    <col min="48" max="48" width="9.4453125" style="44" customWidth="1"/>
    <col min="49" max="49" width="9.6640625" style="44" customWidth="1"/>
    <col min="50" max="50" width="9.4453125" style="44" customWidth="1"/>
    <col min="51" max="51" width="9.4453125" style="44" bestFit="1" customWidth="1"/>
    <col min="52" max="52" width="9.6640625" style="44" bestFit="1" customWidth="1"/>
    <col min="53" max="53" width="10.6640625" style="44" customWidth="1"/>
    <col min="54" max="54" width="9.21484375" style="44" customWidth="1"/>
    <col min="55" max="55" width="9.4453125" style="44" customWidth="1"/>
    <col min="56" max="56" width="9.6640625" style="44" customWidth="1"/>
    <col min="57" max="57" width="9.4453125" style="44" customWidth="1"/>
    <col min="58" max="58" width="9.4453125" style="44" bestFit="1" customWidth="1"/>
    <col min="59" max="59" width="9.6640625" style="44" bestFit="1" customWidth="1"/>
    <col min="60" max="60" width="10.6640625" style="44" customWidth="1"/>
    <col min="61" max="61" width="9.21484375" style="44" customWidth="1"/>
    <col min="62" max="62" width="9.4453125" style="44" customWidth="1"/>
    <col min="63" max="63" width="9.6640625" style="44" customWidth="1"/>
    <col min="64" max="64" width="9.4453125" style="44" customWidth="1"/>
    <col min="65" max="65" width="9.4453125" style="44" bestFit="1" customWidth="1"/>
    <col min="66" max="66" width="9.6640625" style="44" bestFit="1" customWidth="1"/>
    <col min="67" max="67" width="10.6640625" style="44" customWidth="1"/>
    <col min="68" max="68" width="9.21484375" style="44" customWidth="1"/>
    <col min="69" max="69" width="9.4453125" style="44" customWidth="1"/>
    <col min="70" max="70" width="9.6640625" style="44" customWidth="1"/>
    <col min="71" max="71" width="9.4453125" style="44" customWidth="1"/>
    <col min="72" max="72" width="9.4453125" style="44" bestFit="1" customWidth="1"/>
    <col min="73" max="73" width="9.6640625" style="44" bestFit="1" customWidth="1"/>
    <col min="74" max="16384" width="8.88671875" style="44" customWidth="1"/>
  </cols>
  <sheetData>
    <row r="1" spans="1:73" s="50" customFormat="1" ht="16.5" thickBot="1">
      <c r="A1" s="49" t="s">
        <v>300</v>
      </c>
      <c r="B1" s="111">
        <v>45200</v>
      </c>
      <c r="C1" s="111">
        <v>45292</v>
      </c>
      <c r="D1" s="108"/>
      <c r="E1" s="108"/>
      <c r="F1" s="108"/>
      <c r="G1" s="111"/>
      <c r="H1" s="111"/>
      <c r="I1" s="111"/>
      <c r="J1" s="111"/>
      <c r="K1" s="108"/>
      <c r="L1" s="108"/>
      <c r="M1" s="108"/>
      <c r="N1" s="111"/>
      <c r="O1" s="111"/>
      <c r="P1" s="111"/>
      <c r="Q1" s="111"/>
      <c r="R1" s="108"/>
      <c r="S1" s="108"/>
      <c r="T1" s="108"/>
      <c r="U1" s="111"/>
      <c r="V1" s="111"/>
      <c r="W1" s="111"/>
      <c r="X1" s="111"/>
      <c r="Y1" s="108"/>
      <c r="Z1" s="108"/>
      <c r="AA1" s="108"/>
      <c r="AB1" s="111"/>
      <c r="AC1" s="111"/>
      <c r="AD1" s="111"/>
      <c r="AE1" s="111"/>
      <c r="AF1" s="108"/>
      <c r="AG1" s="108"/>
      <c r="AH1" s="108"/>
      <c r="AI1" s="111"/>
      <c r="AJ1" s="111"/>
      <c r="AK1" s="111"/>
      <c r="AL1" s="111"/>
      <c r="AM1" s="108"/>
      <c r="AN1" s="108"/>
      <c r="AO1" s="108"/>
      <c r="AP1" s="111"/>
      <c r="AQ1" s="111"/>
      <c r="AR1" s="111"/>
      <c r="AS1" s="111"/>
      <c r="AT1" s="108"/>
      <c r="AU1" s="108"/>
      <c r="AV1" s="108"/>
      <c r="AW1" s="111"/>
      <c r="AX1" s="111"/>
      <c r="AY1" s="111"/>
      <c r="AZ1" s="111"/>
      <c r="BA1" s="108"/>
      <c r="BB1" s="108"/>
      <c r="BC1" s="108"/>
      <c r="BD1" s="111"/>
      <c r="BE1" s="111"/>
      <c r="BF1" s="111"/>
      <c r="BG1" s="111"/>
      <c r="BH1" s="108"/>
      <c r="BI1" s="108"/>
      <c r="BJ1" s="108"/>
      <c r="BK1" s="111"/>
      <c r="BL1" s="111"/>
      <c r="BM1" s="111"/>
      <c r="BN1" s="111"/>
      <c r="BO1" s="108"/>
      <c r="BP1" s="108"/>
      <c r="BQ1" s="108"/>
      <c r="BR1" s="111"/>
      <c r="BS1" s="111"/>
      <c r="BT1" s="111"/>
      <c r="BU1" s="111"/>
    </row>
    <row r="2" spans="1:74" s="267" customFormat="1" ht="15">
      <c r="A2" s="265" t="s">
        <v>306</v>
      </c>
      <c r="B2" s="266">
        <v>0.015</v>
      </c>
      <c r="C2" s="266">
        <v>0.0225</v>
      </c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</row>
    <row r="3" spans="1:3" s="268" customFormat="1" ht="16.5" thickBot="1">
      <c r="A3" s="188" t="s">
        <v>305</v>
      </c>
      <c r="B3" s="268">
        <v>750</v>
      </c>
      <c r="C3" s="268">
        <v>1125</v>
      </c>
    </row>
    <row r="4" spans="1:73" s="52" customFormat="1" ht="15">
      <c r="A4" s="51" t="s">
        <v>66</v>
      </c>
      <c r="B4" s="101">
        <v>95761.6649621247</v>
      </c>
      <c r="C4" s="170">
        <f>IF(B4*C$2&lt;(C$3),B4+(C$3),B4*(1+C$2))</f>
        <v>97916.3024237725</v>
      </c>
      <c r="D4" s="58"/>
      <c r="E4" s="58"/>
      <c r="F4" s="58"/>
      <c r="G4" s="112"/>
      <c r="H4" s="112"/>
      <c r="I4" s="101"/>
      <c r="J4" s="170"/>
      <c r="K4" s="58"/>
      <c r="L4" s="58"/>
      <c r="M4" s="58"/>
      <c r="N4" s="112"/>
      <c r="O4" s="112"/>
      <c r="P4" s="101"/>
      <c r="Q4" s="170"/>
      <c r="R4" s="58"/>
      <c r="S4" s="58"/>
      <c r="T4" s="58"/>
      <c r="U4" s="112"/>
      <c r="V4" s="112"/>
      <c r="W4" s="101"/>
      <c r="X4" s="170"/>
      <c r="Y4" s="58"/>
      <c r="Z4" s="58"/>
      <c r="AA4" s="58"/>
      <c r="AB4" s="112"/>
      <c r="AC4" s="112"/>
      <c r="AD4" s="101"/>
      <c r="AE4" s="170"/>
      <c r="AF4" s="58"/>
      <c r="AG4" s="58"/>
      <c r="AH4" s="58"/>
      <c r="AI4" s="112"/>
      <c r="AJ4" s="112"/>
      <c r="AK4" s="101"/>
      <c r="AL4" s="170"/>
      <c r="AM4" s="58"/>
      <c r="AN4" s="58"/>
      <c r="AO4" s="58"/>
      <c r="AP4" s="112"/>
      <c r="AQ4" s="112"/>
      <c r="AR4" s="101"/>
      <c r="AS4" s="170"/>
      <c r="AT4" s="58"/>
      <c r="AU4" s="58"/>
      <c r="AV4" s="58"/>
      <c r="AW4" s="112"/>
      <c r="AX4" s="112"/>
      <c r="AY4" s="101"/>
      <c r="AZ4" s="170"/>
      <c r="BA4" s="58"/>
      <c r="BB4" s="58"/>
      <c r="BC4" s="58"/>
      <c r="BD4" s="112"/>
      <c r="BE4" s="112"/>
      <c r="BF4" s="101"/>
      <c r="BG4" s="170"/>
      <c r="BH4" s="58"/>
      <c r="BI4" s="58"/>
      <c r="BJ4" s="58"/>
      <c r="BK4" s="112"/>
      <c r="BL4" s="112"/>
      <c r="BM4" s="101"/>
      <c r="BN4" s="170"/>
      <c r="BO4" s="58"/>
      <c r="BP4" s="58"/>
      <c r="BQ4" s="58"/>
      <c r="BR4" s="112"/>
      <c r="BS4" s="112"/>
      <c r="BT4" s="101"/>
      <c r="BU4" s="170"/>
    </row>
    <row r="5" spans="1:73" ht="15">
      <c r="A5" s="10"/>
      <c r="B5" s="101">
        <v>99489.53094221398</v>
      </c>
      <c r="C5" s="101">
        <f>IF(B5*C$2&lt;(C$3),B5+(C$3),B5*(1+C$2))</f>
        <v>101728.0453884138</v>
      </c>
      <c r="D5" s="58"/>
      <c r="E5" s="58"/>
      <c r="F5" s="131"/>
      <c r="G5" s="113"/>
      <c r="H5" s="113"/>
      <c r="I5" s="101"/>
      <c r="J5" s="101"/>
      <c r="K5" s="58"/>
      <c r="L5" s="58"/>
      <c r="M5" s="131"/>
      <c r="N5" s="113"/>
      <c r="O5" s="113"/>
      <c r="P5" s="101"/>
      <c r="Q5" s="101"/>
      <c r="R5" s="58"/>
      <c r="S5" s="58"/>
      <c r="T5" s="131"/>
      <c r="U5" s="113"/>
      <c r="V5" s="113"/>
      <c r="W5" s="101"/>
      <c r="X5" s="101"/>
      <c r="Y5" s="58"/>
      <c r="Z5" s="58"/>
      <c r="AA5" s="131"/>
      <c r="AB5" s="113"/>
      <c r="AC5" s="113"/>
      <c r="AD5" s="101"/>
      <c r="AE5" s="101"/>
      <c r="AF5" s="58"/>
      <c r="AG5" s="58"/>
      <c r="AH5" s="131"/>
      <c r="AI5" s="113"/>
      <c r="AJ5" s="113"/>
      <c r="AK5" s="101"/>
      <c r="AL5" s="101"/>
      <c r="AM5" s="58"/>
      <c r="AN5" s="58"/>
      <c r="AO5" s="131"/>
      <c r="AP5" s="113"/>
      <c r="AQ5" s="113"/>
      <c r="AR5" s="101"/>
      <c r="AS5" s="101"/>
      <c r="AT5" s="58"/>
      <c r="AU5" s="58"/>
      <c r="AV5" s="131"/>
      <c r="AW5" s="113"/>
      <c r="AX5" s="113"/>
      <c r="AY5" s="101"/>
      <c r="AZ5" s="101"/>
      <c r="BA5" s="58"/>
      <c r="BB5" s="58"/>
      <c r="BC5" s="131"/>
      <c r="BD5" s="113"/>
      <c r="BE5" s="113"/>
      <c r="BF5" s="101"/>
      <c r="BG5" s="101"/>
      <c r="BH5" s="58"/>
      <c r="BI5" s="58"/>
      <c r="BJ5" s="131"/>
      <c r="BK5" s="113"/>
      <c r="BL5" s="113"/>
      <c r="BM5" s="101"/>
      <c r="BN5" s="101"/>
      <c r="BO5" s="58"/>
      <c r="BP5" s="58"/>
      <c r="BQ5" s="131"/>
      <c r="BR5" s="113"/>
      <c r="BS5" s="113"/>
      <c r="BT5" s="101"/>
      <c r="BU5" s="101"/>
    </row>
    <row r="6" spans="1:73" ht="15">
      <c r="A6" s="43"/>
      <c r="B6" s="101">
        <v>103216.3091294874</v>
      </c>
      <c r="C6" s="101">
        <f>IF(B6*C$2&lt;(C$3),B6+(C$3),B6*(1+C$2))</f>
        <v>105538.67608490087</v>
      </c>
      <c r="D6" s="58"/>
      <c r="E6" s="58"/>
      <c r="F6" s="131"/>
      <c r="G6" s="113"/>
      <c r="H6" s="113"/>
      <c r="I6" s="101"/>
      <c r="J6" s="101"/>
      <c r="K6" s="58"/>
      <c r="L6" s="58"/>
      <c r="M6" s="131"/>
      <c r="N6" s="113"/>
      <c r="O6" s="113"/>
      <c r="P6" s="101"/>
      <c r="Q6" s="101"/>
      <c r="R6" s="58"/>
      <c r="S6" s="58"/>
      <c r="T6" s="131"/>
      <c r="U6" s="113"/>
      <c r="V6" s="113"/>
      <c r="W6" s="101"/>
      <c r="X6" s="101"/>
      <c r="Y6" s="58"/>
      <c r="Z6" s="58"/>
      <c r="AA6" s="131"/>
      <c r="AB6" s="113"/>
      <c r="AC6" s="113"/>
      <c r="AD6" s="101"/>
      <c r="AE6" s="101"/>
      <c r="AF6" s="58"/>
      <c r="AG6" s="58"/>
      <c r="AH6" s="131"/>
      <c r="AI6" s="113"/>
      <c r="AJ6" s="113"/>
      <c r="AK6" s="101"/>
      <c r="AL6" s="101"/>
      <c r="AM6" s="58"/>
      <c r="AN6" s="58"/>
      <c r="AO6" s="131"/>
      <c r="AP6" s="113"/>
      <c r="AQ6" s="113"/>
      <c r="AR6" s="101"/>
      <c r="AS6" s="101"/>
      <c r="AT6" s="58"/>
      <c r="AU6" s="58"/>
      <c r="AV6" s="131"/>
      <c r="AW6" s="113"/>
      <c r="AX6" s="113"/>
      <c r="AY6" s="101"/>
      <c r="AZ6" s="101"/>
      <c r="BA6" s="58"/>
      <c r="BB6" s="58"/>
      <c r="BC6" s="131"/>
      <c r="BD6" s="113"/>
      <c r="BE6" s="113"/>
      <c r="BF6" s="101"/>
      <c r="BG6" s="101"/>
      <c r="BH6" s="58"/>
      <c r="BI6" s="58"/>
      <c r="BJ6" s="131"/>
      <c r="BK6" s="113"/>
      <c r="BL6" s="113"/>
      <c r="BM6" s="101"/>
      <c r="BN6" s="101"/>
      <c r="BO6" s="58"/>
      <c r="BP6" s="58"/>
      <c r="BQ6" s="131"/>
      <c r="BR6" s="113"/>
      <c r="BS6" s="113"/>
      <c r="BT6" s="101"/>
      <c r="BU6" s="101"/>
    </row>
    <row r="7" spans="1:73" ht="15">
      <c r="A7" s="43"/>
      <c r="B7" s="101">
        <v>106943.0873167608</v>
      </c>
      <c r="C7" s="101">
        <f>IF(B7*C$2&lt;(C$3),B7+(C$3),B7*(1+C$2))</f>
        <v>109349.3067813879</v>
      </c>
      <c r="D7" s="58"/>
      <c r="E7" s="58"/>
      <c r="F7" s="131"/>
      <c r="G7" s="113"/>
      <c r="H7" s="113"/>
      <c r="I7" s="101"/>
      <c r="J7" s="101"/>
      <c r="K7" s="58"/>
      <c r="L7" s="58"/>
      <c r="M7" s="131"/>
      <c r="N7" s="113"/>
      <c r="O7" s="113"/>
      <c r="P7" s="101"/>
      <c r="Q7" s="101"/>
      <c r="R7" s="58"/>
      <c r="S7" s="58"/>
      <c r="T7" s="131"/>
      <c r="U7" s="113"/>
      <c r="V7" s="113"/>
      <c r="W7" s="101"/>
      <c r="X7" s="101"/>
      <c r="Y7" s="58"/>
      <c r="Z7" s="58"/>
      <c r="AA7" s="131"/>
      <c r="AB7" s="113"/>
      <c r="AC7" s="113"/>
      <c r="AD7" s="101"/>
      <c r="AE7" s="101"/>
      <c r="AF7" s="58"/>
      <c r="AG7" s="58"/>
      <c r="AH7" s="131"/>
      <c r="AI7" s="113"/>
      <c r="AJ7" s="113"/>
      <c r="AK7" s="101"/>
      <c r="AL7" s="101"/>
      <c r="AM7" s="58"/>
      <c r="AN7" s="58"/>
      <c r="AO7" s="131"/>
      <c r="AP7" s="113"/>
      <c r="AQ7" s="113"/>
      <c r="AR7" s="101"/>
      <c r="AS7" s="101"/>
      <c r="AT7" s="58"/>
      <c r="AU7" s="58"/>
      <c r="AV7" s="131"/>
      <c r="AW7" s="113"/>
      <c r="AX7" s="113"/>
      <c r="AY7" s="101"/>
      <c r="AZ7" s="101"/>
      <c r="BA7" s="58"/>
      <c r="BB7" s="58"/>
      <c r="BC7" s="131"/>
      <c r="BD7" s="113"/>
      <c r="BE7" s="113"/>
      <c r="BF7" s="101"/>
      <c r="BG7" s="101"/>
      <c r="BH7" s="58"/>
      <c r="BI7" s="58"/>
      <c r="BJ7" s="131"/>
      <c r="BK7" s="113"/>
      <c r="BL7" s="113"/>
      <c r="BM7" s="101"/>
      <c r="BN7" s="101"/>
      <c r="BO7" s="58"/>
      <c r="BP7" s="58"/>
      <c r="BQ7" s="131"/>
      <c r="BR7" s="113"/>
      <c r="BS7" s="113"/>
      <c r="BT7" s="101"/>
      <c r="BU7" s="101"/>
    </row>
    <row r="8" spans="1:73" ht="15">
      <c r="A8" s="43"/>
      <c r="B8" s="101">
        <v>110672.04108966599</v>
      </c>
      <c r="C8" s="101">
        <f>IF(B8*C$2&lt;(C$3),B8+(C$3),B8*(1+C$2))</f>
        <v>113162.16201418347</v>
      </c>
      <c r="D8" s="58"/>
      <c r="E8" s="58"/>
      <c r="F8" s="131"/>
      <c r="G8" s="113"/>
      <c r="H8" s="113"/>
      <c r="I8" s="101"/>
      <c r="J8" s="101"/>
      <c r="K8" s="58"/>
      <c r="L8" s="58"/>
      <c r="M8" s="131"/>
      <c r="N8" s="113"/>
      <c r="O8" s="113"/>
      <c r="P8" s="101"/>
      <c r="Q8" s="101"/>
      <c r="R8" s="58"/>
      <c r="S8" s="58"/>
      <c r="T8" s="131"/>
      <c r="U8" s="113"/>
      <c r="V8" s="113"/>
      <c r="W8" s="101"/>
      <c r="X8" s="101"/>
      <c r="Y8" s="58"/>
      <c r="Z8" s="58"/>
      <c r="AA8" s="131"/>
      <c r="AB8" s="113"/>
      <c r="AC8" s="113"/>
      <c r="AD8" s="101"/>
      <c r="AE8" s="101"/>
      <c r="AF8" s="58"/>
      <c r="AG8" s="58"/>
      <c r="AH8" s="131"/>
      <c r="AI8" s="113"/>
      <c r="AJ8" s="113"/>
      <c r="AK8" s="101"/>
      <c r="AL8" s="101"/>
      <c r="AM8" s="58"/>
      <c r="AN8" s="58"/>
      <c r="AO8" s="131"/>
      <c r="AP8" s="113"/>
      <c r="AQ8" s="113"/>
      <c r="AR8" s="101"/>
      <c r="AS8" s="101"/>
      <c r="AT8" s="58"/>
      <c r="AU8" s="58"/>
      <c r="AV8" s="131"/>
      <c r="AW8" s="113"/>
      <c r="AX8" s="113"/>
      <c r="AY8" s="101"/>
      <c r="AZ8" s="101"/>
      <c r="BA8" s="58"/>
      <c r="BB8" s="58"/>
      <c r="BC8" s="131"/>
      <c r="BD8" s="113"/>
      <c r="BE8" s="113"/>
      <c r="BF8" s="101"/>
      <c r="BG8" s="101"/>
      <c r="BH8" s="58"/>
      <c r="BI8" s="58"/>
      <c r="BJ8" s="131"/>
      <c r="BK8" s="113"/>
      <c r="BL8" s="113"/>
      <c r="BM8" s="101"/>
      <c r="BN8" s="101"/>
      <c r="BO8" s="58"/>
      <c r="BP8" s="58"/>
      <c r="BQ8" s="131"/>
      <c r="BR8" s="113"/>
      <c r="BS8" s="113"/>
      <c r="BT8" s="101"/>
      <c r="BU8" s="101"/>
    </row>
    <row r="9" spans="1:73" ht="15">
      <c r="A9" s="10" t="s">
        <v>63</v>
      </c>
      <c r="B9" s="101">
        <v>114146.45134365061</v>
      </c>
      <c r="C9" s="101">
        <f aca="true" t="shared" si="0" ref="C9:C10">IF(B9*C$2&lt;(C$3),B9+(C$3),B9*(1+C$2))</f>
        <v>116714.74649888274</v>
      </c>
      <c r="D9" s="58"/>
      <c r="E9" s="58"/>
      <c r="F9" s="131"/>
      <c r="G9" s="113"/>
      <c r="H9" s="113"/>
      <c r="I9" s="101"/>
      <c r="J9" s="101"/>
      <c r="K9" s="58"/>
      <c r="L9" s="58"/>
      <c r="M9" s="131"/>
      <c r="N9" s="113"/>
      <c r="O9" s="113"/>
      <c r="P9" s="101"/>
      <c r="Q9" s="101"/>
      <c r="R9" s="58"/>
      <c r="S9" s="58"/>
      <c r="T9" s="131"/>
      <c r="U9" s="113"/>
      <c r="V9" s="113"/>
      <c r="W9" s="101"/>
      <c r="X9" s="101"/>
      <c r="Y9" s="58"/>
      <c r="Z9" s="58"/>
      <c r="AA9" s="131"/>
      <c r="AB9" s="113"/>
      <c r="AC9" s="113"/>
      <c r="AD9" s="101"/>
      <c r="AE9" s="101"/>
      <c r="AF9" s="58"/>
      <c r="AG9" s="58"/>
      <c r="AH9" s="131"/>
      <c r="AI9" s="113"/>
      <c r="AJ9" s="113"/>
      <c r="AK9" s="101"/>
      <c r="AL9" s="101"/>
      <c r="AM9" s="58"/>
      <c r="AN9" s="58"/>
      <c r="AO9" s="131"/>
      <c r="AP9" s="113"/>
      <c r="AQ9" s="113"/>
      <c r="AR9" s="101"/>
      <c r="AS9" s="101"/>
      <c r="AT9" s="58"/>
      <c r="AU9" s="58"/>
      <c r="AV9" s="131"/>
      <c r="AW9" s="113"/>
      <c r="AX9" s="113"/>
      <c r="AY9" s="101"/>
      <c r="AZ9" s="101"/>
      <c r="BA9" s="58"/>
      <c r="BB9" s="58"/>
      <c r="BC9" s="131"/>
      <c r="BD9" s="113"/>
      <c r="BE9" s="113"/>
      <c r="BF9" s="101"/>
      <c r="BG9" s="101"/>
      <c r="BH9" s="58"/>
      <c r="BI9" s="58"/>
      <c r="BJ9" s="131"/>
      <c r="BK9" s="113"/>
      <c r="BL9" s="113"/>
      <c r="BM9" s="101"/>
      <c r="BN9" s="101"/>
      <c r="BO9" s="58"/>
      <c r="BP9" s="58"/>
      <c r="BQ9" s="131"/>
      <c r="BR9" s="113"/>
      <c r="BS9" s="113"/>
      <c r="BT9" s="101"/>
      <c r="BU9" s="101"/>
    </row>
    <row r="10" spans="1:73" ht="15">
      <c r="A10" s="10" t="s">
        <v>64</v>
      </c>
      <c r="B10" s="101">
        <v>117744.8699786478</v>
      </c>
      <c r="C10" s="101">
        <f t="shared" si="0"/>
        <v>120394.12955316737</v>
      </c>
      <c r="D10" s="58"/>
      <c r="E10" s="58"/>
      <c r="F10" s="58"/>
      <c r="G10" s="113"/>
      <c r="H10" s="113"/>
      <c r="I10" s="101"/>
      <c r="J10" s="101"/>
      <c r="K10" s="58"/>
      <c r="L10" s="58"/>
      <c r="M10" s="58"/>
      <c r="N10" s="113"/>
      <c r="O10" s="113"/>
      <c r="P10" s="101"/>
      <c r="Q10" s="101"/>
      <c r="R10" s="58"/>
      <c r="S10" s="58"/>
      <c r="T10" s="58"/>
      <c r="U10" s="113"/>
      <c r="V10" s="113"/>
      <c r="W10" s="101"/>
      <c r="X10" s="101"/>
      <c r="Y10" s="58"/>
      <c r="Z10" s="58"/>
      <c r="AA10" s="58"/>
      <c r="AB10" s="113"/>
      <c r="AC10" s="113"/>
      <c r="AD10" s="101"/>
      <c r="AE10" s="101"/>
      <c r="AF10" s="58"/>
      <c r="AG10" s="58"/>
      <c r="AH10" s="58"/>
      <c r="AI10" s="113"/>
      <c r="AJ10" s="113"/>
      <c r="AK10" s="101"/>
      <c r="AL10" s="101"/>
      <c r="AM10" s="58"/>
      <c r="AN10" s="58"/>
      <c r="AO10" s="58"/>
      <c r="AP10" s="113"/>
      <c r="AQ10" s="113"/>
      <c r="AR10" s="101"/>
      <c r="AS10" s="101"/>
      <c r="AT10" s="58"/>
      <c r="AU10" s="58"/>
      <c r="AV10" s="58"/>
      <c r="AW10" s="113"/>
      <c r="AX10" s="113"/>
      <c r="AY10" s="101"/>
      <c r="AZ10" s="101"/>
      <c r="BA10" s="58"/>
      <c r="BB10" s="58"/>
      <c r="BC10" s="58"/>
      <c r="BD10" s="113"/>
      <c r="BE10" s="113"/>
      <c r="BF10" s="101"/>
      <c r="BG10" s="101"/>
      <c r="BH10" s="58"/>
      <c r="BI10" s="58"/>
      <c r="BJ10" s="58"/>
      <c r="BK10" s="113"/>
      <c r="BL10" s="113"/>
      <c r="BM10" s="101"/>
      <c r="BN10" s="101"/>
      <c r="BO10" s="58"/>
      <c r="BP10" s="58"/>
      <c r="BQ10" s="58"/>
      <c r="BR10" s="113"/>
      <c r="BS10" s="113"/>
      <c r="BT10" s="101"/>
      <c r="BU10" s="101"/>
    </row>
    <row r="11" spans="1:73" s="91" customFormat="1" ht="15">
      <c r="A11" s="90"/>
      <c r="B11" s="103"/>
      <c r="C11" s="103"/>
      <c r="D11" s="283"/>
      <c r="E11" s="283"/>
      <c r="F11" s="283"/>
      <c r="G11" s="123"/>
      <c r="H11" s="123"/>
      <c r="I11" s="103"/>
      <c r="J11" s="103"/>
      <c r="K11" s="283"/>
      <c r="L11" s="283"/>
      <c r="M11" s="283"/>
      <c r="N11" s="123"/>
      <c r="O11" s="123"/>
      <c r="P11" s="103"/>
      <c r="Q11" s="103"/>
      <c r="R11" s="283"/>
      <c r="S11" s="283"/>
      <c r="T11" s="283"/>
      <c r="U11" s="123"/>
      <c r="V11" s="123"/>
      <c r="W11" s="103"/>
      <c r="X11" s="103"/>
      <c r="Y11" s="283"/>
      <c r="Z11" s="283"/>
      <c r="AA11" s="283"/>
      <c r="AB11" s="123"/>
      <c r="AC11" s="123"/>
      <c r="AD11" s="103"/>
      <c r="AE11" s="103"/>
      <c r="AF11" s="283"/>
      <c r="AG11" s="283"/>
      <c r="AH11" s="283"/>
      <c r="AI11" s="123"/>
      <c r="AJ11" s="123"/>
      <c r="AK11" s="103"/>
      <c r="AL11" s="103"/>
      <c r="AM11" s="283"/>
      <c r="AN11" s="283"/>
      <c r="AO11" s="283"/>
      <c r="AP11" s="123"/>
      <c r="AQ11" s="123"/>
      <c r="AR11" s="103"/>
      <c r="AS11" s="103"/>
      <c r="AT11" s="283"/>
      <c r="AU11" s="283"/>
      <c r="AV11" s="283"/>
      <c r="AW11" s="123"/>
      <c r="AX11" s="123"/>
      <c r="AY11" s="103"/>
      <c r="AZ11" s="103"/>
      <c r="BA11" s="283"/>
      <c r="BB11" s="283"/>
      <c r="BC11" s="283"/>
      <c r="BD11" s="123"/>
      <c r="BE11" s="123"/>
      <c r="BF11" s="103"/>
      <c r="BG11" s="103"/>
      <c r="BH11" s="283"/>
      <c r="BI11" s="283"/>
      <c r="BJ11" s="283"/>
      <c r="BK11" s="123"/>
      <c r="BL11" s="123"/>
      <c r="BM11" s="103"/>
      <c r="BN11" s="103"/>
      <c r="BO11" s="283"/>
      <c r="BP11" s="283"/>
      <c r="BQ11" s="283"/>
      <c r="BR11" s="123"/>
      <c r="BS11" s="123"/>
      <c r="BT11" s="103"/>
      <c r="BU11" s="103"/>
    </row>
    <row r="12" spans="1:73" ht="15">
      <c r="A12" s="10" t="s">
        <v>41</v>
      </c>
      <c r="B12" s="101">
        <v>82109.86512257971</v>
      </c>
      <c r="C12" s="170">
        <f>IF(B12*C$2&lt;(C$3),B12+(C$3),B12*(1+C$2))</f>
        <v>83957.33708783775</v>
      </c>
      <c r="D12" s="89"/>
      <c r="E12" s="89"/>
      <c r="F12" s="89"/>
      <c r="G12" s="113"/>
      <c r="H12" s="113"/>
      <c r="I12" s="101"/>
      <c r="J12" s="170"/>
      <c r="K12" s="89"/>
      <c r="L12" s="89"/>
      <c r="M12" s="89"/>
      <c r="N12" s="113"/>
      <c r="O12" s="113"/>
      <c r="P12" s="101"/>
      <c r="Q12" s="170"/>
      <c r="R12" s="89"/>
      <c r="S12" s="89"/>
      <c r="T12" s="89"/>
      <c r="U12" s="113"/>
      <c r="V12" s="113"/>
      <c r="W12" s="101"/>
      <c r="X12" s="170"/>
      <c r="Y12" s="89"/>
      <c r="Z12" s="89"/>
      <c r="AA12" s="89"/>
      <c r="AB12" s="113"/>
      <c r="AC12" s="113"/>
      <c r="AD12" s="101"/>
      <c r="AE12" s="170"/>
      <c r="AF12" s="89"/>
      <c r="AG12" s="89"/>
      <c r="AH12" s="89"/>
      <c r="AI12" s="113"/>
      <c r="AJ12" s="113"/>
      <c r="AK12" s="101"/>
      <c r="AL12" s="170"/>
      <c r="AM12" s="89"/>
      <c r="AN12" s="89"/>
      <c r="AO12" s="89"/>
      <c r="AP12" s="113"/>
      <c r="AQ12" s="113"/>
      <c r="AR12" s="101"/>
      <c r="AS12" s="170"/>
      <c r="AT12" s="89"/>
      <c r="AU12" s="89"/>
      <c r="AV12" s="89"/>
      <c r="AW12" s="113"/>
      <c r="AX12" s="113"/>
      <c r="AY12" s="101"/>
      <c r="AZ12" s="170"/>
      <c r="BA12" s="89"/>
      <c r="BB12" s="89"/>
      <c r="BC12" s="89"/>
      <c r="BD12" s="113"/>
      <c r="BE12" s="113"/>
      <c r="BF12" s="101"/>
      <c r="BG12" s="170"/>
      <c r="BH12" s="89"/>
      <c r="BI12" s="89"/>
      <c r="BJ12" s="89"/>
      <c r="BK12" s="113"/>
      <c r="BL12" s="113"/>
      <c r="BM12" s="101"/>
      <c r="BN12" s="170"/>
      <c r="BO12" s="89"/>
      <c r="BP12" s="89"/>
      <c r="BQ12" s="89"/>
      <c r="BR12" s="113"/>
      <c r="BS12" s="113"/>
      <c r="BT12" s="101"/>
      <c r="BU12" s="170"/>
    </row>
    <row r="13" spans="1:73" ht="15">
      <c r="A13" s="10" t="s">
        <v>4</v>
      </c>
      <c r="B13" s="101">
        <v>84990.3404990829</v>
      </c>
      <c r="C13" s="101">
        <f>IF(B13*C$2&lt;(C$3),B13+(C$3),B13*(1+C$2))</f>
        <v>86902.62316031226</v>
      </c>
      <c r="D13" s="58"/>
      <c r="E13" s="58"/>
      <c r="F13" s="131"/>
      <c r="G13" s="113"/>
      <c r="H13" s="113"/>
      <c r="I13" s="101"/>
      <c r="J13" s="101"/>
      <c r="K13" s="58"/>
      <c r="L13" s="58"/>
      <c r="M13" s="131"/>
      <c r="N13" s="113"/>
      <c r="O13" s="113"/>
      <c r="P13" s="101"/>
      <c r="Q13" s="101"/>
      <c r="R13" s="58"/>
      <c r="S13" s="58"/>
      <c r="T13" s="131"/>
      <c r="U13" s="113"/>
      <c r="V13" s="113"/>
      <c r="W13" s="101"/>
      <c r="X13" s="101"/>
      <c r="Y13" s="58"/>
      <c r="Z13" s="58"/>
      <c r="AA13" s="131"/>
      <c r="AB13" s="113"/>
      <c r="AC13" s="113"/>
      <c r="AD13" s="101"/>
      <c r="AE13" s="101"/>
      <c r="AF13" s="58"/>
      <c r="AG13" s="58"/>
      <c r="AH13" s="131"/>
      <c r="AI13" s="113"/>
      <c r="AJ13" s="113"/>
      <c r="AK13" s="101"/>
      <c r="AL13" s="101"/>
      <c r="AM13" s="58"/>
      <c r="AN13" s="58"/>
      <c r="AO13" s="131"/>
      <c r="AP13" s="113"/>
      <c r="AQ13" s="113"/>
      <c r="AR13" s="101"/>
      <c r="AS13" s="101"/>
      <c r="AT13" s="58"/>
      <c r="AU13" s="58"/>
      <c r="AV13" s="131"/>
      <c r="AW13" s="113"/>
      <c r="AX13" s="113"/>
      <c r="AY13" s="101"/>
      <c r="AZ13" s="101"/>
      <c r="BA13" s="58"/>
      <c r="BB13" s="58"/>
      <c r="BC13" s="131"/>
      <c r="BD13" s="113"/>
      <c r="BE13" s="113"/>
      <c r="BF13" s="101"/>
      <c r="BG13" s="101"/>
      <c r="BH13" s="58"/>
      <c r="BI13" s="58"/>
      <c r="BJ13" s="131"/>
      <c r="BK13" s="113"/>
      <c r="BL13" s="113"/>
      <c r="BM13" s="101"/>
      <c r="BN13" s="101"/>
      <c r="BO13" s="58"/>
      <c r="BP13" s="58"/>
      <c r="BQ13" s="131"/>
      <c r="BR13" s="113"/>
      <c r="BS13" s="113"/>
      <c r="BT13" s="101"/>
      <c r="BU13" s="101"/>
    </row>
    <row r="14" spans="1:73" ht="15">
      <c r="A14" s="10" t="s">
        <v>4</v>
      </c>
      <c r="B14" s="101">
        <v>87869.7280827702</v>
      </c>
      <c r="C14" s="101">
        <f>IF(B14*C$2&lt;(C$3),B14+(C$3),B14*(1+C$2))</f>
        <v>89846.79696463254</v>
      </c>
      <c r="D14" s="58"/>
      <c r="E14" s="58"/>
      <c r="F14" s="131"/>
      <c r="G14" s="113"/>
      <c r="H14" s="113"/>
      <c r="I14" s="101"/>
      <c r="J14" s="101"/>
      <c r="K14" s="58"/>
      <c r="L14" s="58"/>
      <c r="M14" s="131"/>
      <c r="N14" s="113"/>
      <c r="O14" s="113"/>
      <c r="P14" s="101"/>
      <c r="Q14" s="101"/>
      <c r="R14" s="58"/>
      <c r="S14" s="58"/>
      <c r="T14" s="131"/>
      <c r="U14" s="113"/>
      <c r="V14" s="113"/>
      <c r="W14" s="101"/>
      <c r="X14" s="101"/>
      <c r="Y14" s="58"/>
      <c r="Z14" s="58"/>
      <c r="AA14" s="131"/>
      <c r="AB14" s="113"/>
      <c r="AC14" s="113"/>
      <c r="AD14" s="101"/>
      <c r="AE14" s="101"/>
      <c r="AF14" s="58"/>
      <c r="AG14" s="58"/>
      <c r="AH14" s="131"/>
      <c r="AI14" s="113"/>
      <c r="AJ14" s="113"/>
      <c r="AK14" s="101"/>
      <c r="AL14" s="101"/>
      <c r="AM14" s="58"/>
      <c r="AN14" s="58"/>
      <c r="AO14" s="131"/>
      <c r="AP14" s="113"/>
      <c r="AQ14" s="113"/>
      <c r="AR14" s="101"/>
      <c r="AS14" s="101"/>
      <c r="AT14" s="58"/>
      <c r="AU14" s="58"/>
      <c r="AV14" s="131"/>
      <c r="AW14" s="113"/>
      <c r="AX14" s="113"/>
      <c r="AY14" s="101"/>
      <c r="AZ14" s="101"/>
      <c r="BA14" s="58"/>
      <c r="BB14" s="58"/>
      <c r="BC14" s="131"/>
      <c r="BD14" s="113"/>
      <c r="BE14" s="113"/>
      <c r="BF14" s="101"/>
      <c r="BG14" s="101"/>
      <c r="BH14" s="58"/>
      <c r="BI14" s="58"/>
      <c r="BJ14" s="131"/>
      <c r="BK14" s="113"/>
      <c r="BL14" s="113"/>
      <c r="BM14" s="101"/>
      <c r="BN14" s="101"/>
      <c r="BO14" s="58"/>
      <c r="BP14" s="58"/>
      <c r="BQ14" s="131"/>
      <c r="BR14" s="113"/>
      <c r="BS14" s="113"/>
      <c r="BT14" s="101"/>
      <c r="BU14" s="101"/>
    </row>
    <row r="15" spans="1:73" ht="15">
      <c r="A15" s="43"/>
      <c r="B15" s="101">
        <v>90754.55463053701</v>
      </c>
      <c r="C15" s="101">
        <f>IF(B15*C$2&lt;(C$3),B15+(C$3),B15*(1+C$2))</f>
        <v>92796.53210972408</v>
      </c>
      <c r="D15" s="56"/>
      <c r="E15" s="57"/>
      <c r="F15" s="131"/>
      <c r="G15" s="113"/>
      <c r="H15" s="113"/>
      <c r="I15" s="101"/>
      <c r="J15" s="101"/>
      <c r="K15" s="56"/>
      <c r="L15" s="57"/>
      <c r="M15" s="131"/>
      <c r="N15" s="113"/>
      <c r="O15" s="113"/>
      <c r="P15" s="101"/>
      <c r="Q15" s="101"/>
      <c r="R15" s="56"/>
      <c r="S15" s="57"/>
      <c r="T15" s="131"/>
      <c r="U15" s="113"/>
      <c r="V15" s="113"/>
      <c r="W15" s="101"/>
      <c r="X15" s="101"/>
      <c r="Y15" s="56"/>
      <c r="Z15" s="57"/>
      <c r="AA15" s="131"/>
      <c r="AB15" s="113"/>
      <c r="AC15" s="113"/>
      <c r="AD15" s="101"/>
      <c r="AE15" s="101"/>
      <c r="AF15" s="56"/>
      <c r="AG15" s="57"/>
      <c r="AH15" s="131"/>
      <c r="AI15" s="113"/>
      <c r="AJ15" s="113"/>
      <c r="AK15" s="101"/>
      <c r="AL15" s="101"/>
      <c r="AM15" s="56"/>
      <c r="AN15" s="57"/>
      <c r="AO15" s="131"/>
      <c r="AP15" s="113"/>
      <c r="AQ15" s="113"/>
      <c r="AR15" s="101"/>
      <c r="AS15" s="101"/>
      <c r="AT15" s="56"/>
      <c r="AU15" s="57"/>
      <c r="AV15" s="131"/>
      <c r="AW15" s="113"/>
      <c r="AX15" s="113"/>
      <c r="AY15" s="101"/>
      <c r="AZ15" s="101"/>
      <c r="BA15" s="56"/>
      <c r="BB15" s="57"/>
      <c r="BC15" s="131"/>
      <c r="BD15" s="113"/>
      <c r="BE15" s="113"/>
      <c r="BF15" s="101"/>
      <c r="BG15" s="101"/>
      <c r="BH15" s="56"/>
      <c r="BI15" s="57"/>
      <c r="BJ15" s="131"/>
      <c r="BK15" s="113"/>
      <c r="BL15" s="113"/>
      <c r="BM15" s="101"/>
      <c r="BN15" s="101"/>
      <c r="BO15" s="56"/>
      <c r="BP15" s="57"/>
      <c r="BQ15" s="131"/>
      <c r="BR15" s="113"/>
      <c r="BS15" s="113"/>
      <c r="BT15" s="101"/>
      <c r="BU15" s="101"/>
    </row>
    <row r="16" spans="1:73" ht="15">
      <c r="A16" s="43"/>
      <c r="B16" s="101">
        <v>93640.4689711197</v>
      </c>
      <c r="C16" s="101">
        <f>IF(B16*C$2&lt;(C$3),B16+(C$3),B16*(1+C$2))</f>
        <v>95747.37952296989</v>
      </c>
      <c r="D16" s="56"/>
      <c r="E16" s="57"/>
      <c r="F16" s="131"/>
      <c r="G16" s="113"/>
      <c r="H16" s="113"/>
      <c r="I16" s="101"/>
      <c r="J16" s="101"/>
      <c r="K16" s="56"/>
      <c r="L16" s="57"/>
      <c r="M16" s="131"/>
      <c r="N16" s="113"/>
      <c r="O16" s="113"/>
      <c r="P16" s="101"/>
      <c r="Q16" s="101"/>
      <c r="R16" s="56"/>
      <c r="S16" s="57"/>
      <c r="T16" s="131"/>
      <c r="U16" s="113"/>
      <c r="V16" s="113"/>
      <c r="W16" s="101"/>
      <c r="X16" s="101"/>
      <c r="Y16" s="56"/>
      <c r="Z16" s="57"/>
      <c r="AA16" s="131"/>
      <c r="AB16" s="113"/>
      <c r="AC16" s="113"/>
      <c r="AD16" s="101"/>
      <c r="AE16" s="101"/>
      <c r="AF16" s="56"/>
      <c r="AG16" s="57"/>
      <c r="AH16" s="131"/>
      <c r="AI16" s="113"/>
      <c r="AJ16" s="113"/>
      <c r="AK16" s="101"/>
      <c r="AL16" s="101"/>
      <c r="AM16" s="56"/>
      <c r="AN16" s="57"/>
      <c r="AO16" s="131"/>
      <c r="AP16" s="113"/>
      <c r="AQ16" s="113"/>
      <c r="AR16" s="101"/>
      <c r="AS16" s="101"/>
      <c r="AT16" s="56"/>
      <c r="AU16" s="57"/>
      <c r="AV16" s="131"/>
      <c r="AW16" s="113"/>
      <c r="AX16" s="113"/>
      <c r="AY16" s="101"/>
      <c r="AZ16" s="101"/>
      <c r="BA16" s="56"/>
      <c r="BB16" s="57"/>
      <c r="BC16" s="131"/>
      <c r="BD16" s="113"/>
      <c r="BE16" s="113"/>
      <c r="BF16" s="101"/>
      <c r="BG16" s="101"/>
      <c r="BH16" s="56"/>
      <c r="BI16" s="57"/>
      <c r="BJ16" s="131"/>
      <c r="BK16" s="113"/>
      <c r="BL16" s="113"/>
      <c r="BM16" s="101"/>
      <c r="BN16" s="101"/>
      <c r="BO16" s="56"/>
      <c r="BP16" s="57"/>
      <c r="BQ16" s="131"/>
      <c r="BR16" s="113"/>
      <c r="BS16" s="113"/>
      <c r="BT16" s="101"/>
      <c r="BU16" s="101"/>
    </row>
    <row r="17" spans="1:73" ht="15">
      <c r="A17" s="43"/>
      <c r="B17" s="101">
        <v>96518.76876199109</v>
      </c>
      <c r="C17" s="101">
        <f aca="true" t="shared" si="1" ref="C17:C20">IF(B17*C$2&lt;(C$3),B17+(C$3),B17*(1+C$2))</f>
        <v>98690.44105913588</v>
      </c>
      <c r="D17" s="56"/>
      <c r="E17" s="57"/>
      <c r="F17" s="131"/>
      <c r="G17" s="113"/>
      <c r="H17" s="113"/>
      <c r="I17" s="101"/>
      <c r="J17" s="101"/>
      <c r="K17" s="56"/>
      <c r="L17" s="57"/>
      <c r="M17" s="131"/>
      <c r="N17" s="113"/>
      <c r="O17" s="113"/>
      <c r="P17" s="101"/>
      <c r="Q17" s="101"/>
      <c r="R17" s="56"/>
      <c r="S17" s="57"/>
      <c r="T17" s="131"/>
      <c r="U17" s="113"/>
      <c r="V17" s="113"/>
      <c r="W17" s="101"/>
      <c r="X17" s="101"/>
      <c r="Y17" s="56"/>
      <c r="Z17" s="57"/>
      <c r="AA17" s="131"/>
      <c r="AB17" s="113"/>
      <c r="AC17" s="113"/>
      <c r="AD17" s="101"/>
      <c r="AE17" s="101"/>
      <c r="AF17" s="56"/>
      <c r="AG17" s="57"/>
      <c r="AH17" s="131"/>
      <c r="AI17" s="113"/>
      <c r="AJ17" s="113"/>
      <c r="AK17" s="101"/>
      <c r="AL17" s="101"/>
      <c r="AM17" s="56"/>
      <c r="AN17" s="57"/>
      <c r="AO17" s="131"/>
      <c r="AP17" s="113"/>
      <c r="AQ17" s="113"/>
      <c r="AR17" s="101"/>
      <c r="AS17" s="101"/>
      <c r="AT17" s="56"/>
      <c r="AU17" s="57"/>
      <c r="AV17" s="131"/>
      <c r="AW17" s="113"/>
      <c r="AX17" s="113"/>
      <c r="AY17" s="101"/>
      <c r="AZ17" s="101"/>
      <c r="BA17" s="56"/>
      <c r="BB17" s="57"/>
      <c r="BC17" s="131"/>
      <c r="BD17" s="113"/>
      <c r="BE17" s="113"/>
      <c r="BF17" s="101"/>
      <c r="BG17" s="101"/>
      <c r="BH17" s="56"/>
      <c r="BI17" s="57"/>
      <c r="BJ17" s="131"/>
      <c r="BK17" s="113"/>
      <c r="BL17" s="113"/>
      <c r="BM17" s="101"/>
      <c r="BN17" s="101"/>
      <c r="BO17" s="56"/>
      <c r="BP17" s="57"/>
      <c r="BQ17" s="131"/>
      <c r="BR17" s="113"/>
      <c r="BS17" s="113"/>
      <c r="BT17" s="101"/>
      <c r="BU17" s="101"/>
    </row>
    <row r="18" spans="1:73" ht="15">
      <c r="A18" s="43"/>
      <c r="B18" s="101">
        <v>99623.3294585697</v>
      </c>
      <c r="C18" s="101">
        <f t="shared" si="1"/>
        <v>101864.85437138751</v>
      </c>
      <c r="D18" s="56"/>
      <c r="E18" s="57"/>
      <c r="F18" s="131"/>
      <c r="G18" s="113"/>
      <c r="H18" s="113"/>
      <c r="I18" s="101"/>
      <c r="J18" s="101"/>
      <c r="K18" s="56"/>
      <c r="L18" s="57"/>
      <c r="M18" s="131"/>
      <c r="N18" s="113"/>
      <c r="O18" s="113"/>
      <c r="P18" s="101"/>
      <c r="Q18" s="101"/>
      <c r="R18" s="56"/>
      <c r="S18" s="57"/>
      <c r="T18" s="131"/>
      <c r="U18" s="113"/>
      <c r="V18" s="113"/>
      <c r="W18" s="101"/>
      <c r="X18" s="101"/>
      <c r="Y18" s="56"/>
      <c r="Z18" s="57"/>
      <c r="AA18" s="131"/>
      <c r="AB18" s="113"/>
      <c r="AC18" s="113"/>
      <c r="AD18" s="101"/>
      <c r="AE18" s="101"/>
      <c r="AF18" s="56"/>
      <c r="AG18" s="57"/>
      <c r="AH18" s="131"/>
      <c r="AI18" s="113"/>
      <c r="AJ18" s="113"/>
      <c r="AK18" s="101"/>
      <c r="AL18" s="101"/>
      <c r="AM18" s="56"/>
      <c r="AN18" s="57"/>
      <c r="AO18" s="131"/>
      <c r="AP18" s="113"/>
      <c r="AQ18" s="113"/>
      <c r="AR18" s="101"/>
      <c r="AS18" s="101"/>
      <c r="AT18" s="56"/>
      <c r="AU18" s="57"/>
      <c r="AV18" s="131"/>
      <c r="AW18" s="113"/>
      <c r="AX18" s="113"/>
      <c r="AY18" s="101"/>
      <c r="AZ18" s="101"/>
      <c r="BA18" s="56"/>
      <c r="BB18" s="57"/>
      <c r="BC18" s="131"/>
      <c r="BD18" s="113"/>
      <c r="BE18" s="113"/>
      <c r="BF18" s="101"/>
      <c r="BG18" s="101"/>
      <c r="BH18" s="56"/>
      <c r="BI18" s="57"/>
      <c r="BJ18" s="131"/>
      <c r="BK18" s="113"/>
      <c r="BL18" s="113"/>
      <c r="BM18" s="101"/>
      <c r="BN18" s="101"/>
      <c r="BO18" s="56"/>
      <c r="BP18" s="57"/>
      <c r="BQ18" s="131"/>
      <c r="BR18" s="113"/>
      <c r="BS18" s="113"/>
      <c r="BT18" s="101"/>
      <c r="BU18" s="101"/>
    </row>
    <row r="19" spans="1:73" ht="15">
      <c r="A19" s="43"/>
      <c r="B19" s="101">
        <v>102526.6484842068</v>
      </c>
      <c r="C19" s="101">
        <f t="shared" si="1"/>
        <v>104833.49807510145</v>
      </c>
      <c r="D19" s="56"/>
      <c r="E19" s="57"/>
      <c r="F19" s="131"/>
      <c r="G19" s="113"/>
      <c r="H19" s="113"/>
      <c r="I19" s="101"/>
      <c r="J19" s="101"/>
      <c r="K19" s="56"/>
      <c r="L19" s="57"/>
      <c r="M19" s="131"/>
      <c r="N19" s="113"/>
      <c r="O19" s="113"/>
      <c r="P19" s="101"/>
      <c r="Q19" s="101"/>
      <c r="R19" s="56"/>
      <c r="S19" s="57"/>
      <c r="T19" s="131"/>
      <c r="U19" s="113"/>
      <c r="V19" s="113"/>
      <c r="W19" s="101"/>
      <c r="X19" s="101"/>
      <c r="Y19" s="56"/>
      <c r="Z19" s="57"/>
      <c r="AA19" s="131"/>
      <c r="AB19" s="113"/>
      <c r="AC19" s="113"/>
      <c r="AD19" s="101"/>
      <c r="AE19" s="101"/>
      <c r="AF19" s="56"/>
      <c r="AG19" s="57"/>
      <c r="AH19" s="131"/>
      <c r="AI19" s="113"/>
      <c r="AJ19" s="113"/>
      <c r="AK19" s="101"/>
      <c r="AL19" s="101"/>
      <c r="AM19" s="56"/>
      <c r="AN19" s="57"/>
      <c r="AO19" s="131"/>
      <c r="AP19" s="113"/>
      <c r="AQ19" s="113"/>
      <c r="AR19" s="101"/>
      <c r="AS19" s="101"/>
      <c r="AT19" s="56"/>
      <c r="AU19" s="57"/>
      <c r="AV19" s="131"/>
      <c r="AW19" s="113"/>
      <c r="AX19" s="113"/>
      <c r="AY19" s="101"/>
      <c r="AZ19" s="101"/>
      <c r="BA19" s="56"/>
      <c r="BB19" s="57"/>
      <c r="BC19" s="131"/>
      <c r="BD19" s="113"/>
      <c r="BE19" s="113"/>
      <c r="BF19" s="101"/>
      <c r="BG19" s="101"/>
      <c r="BH19" s="56"/>
      <c r="BI19" s="57"/>
      <c r="BJ19" s="131"/>
      <c r="BK19" s="113"/>
      <c r="BL19" s="113"/>
      <c r="BM19" s="101"/>
      <c r="BN19" s="101"/>
      <c r="BO19" s="56"/>
      <c r="BP19" s="57"/>
      <c r="BQ19" s="131"/>
      <c r="BR19" s="113"/>
      <c r="BS19" s="113"/>
      <c r="BT19" s="101"/>
      <c r="BU19" s="101"/>
    </row>
    <row r="20" spans="1:73" ht="15">
      <c r="A20" s="43"/>
      <c r="B20" s="101">
        <v>105605.10215320381</v>
      </c>
      <c r="C20" s="101">
        <f t="shared" si="1"/>
        <v>107981.2169516509</v>
      </c>
      <c r="D20" s="56"/>
      <c r="E20" s="58"/>
      <c r="F20" s="131"/>
      <c r="G20" s="113"/>
      <c r="H20" s="113"/>
      <c r="I20" s="101"/>
      <c r="J20" s="101"/>
      <c r="K20" s="56"/>
      <c r="L20" s="58"/>
      <c r="M20" s="131"/>
      <c r="N20" s="113"/>
      <c r="O20" s="113"/>
      <c r="P20" s="101"/>
      <c r="Q20" s="101"/>
      <c r="R20" s="56"/>
      <c r="S20" s="58"/>
      <c r="T20" s="131"/>
      <c r="U20" s="113"/>
      <c r="V20" s="113"/>
      <c r="W20" s="101"/>
      <c r="X20" s="101"/>
      <c r="Y20" s="56"/>
      <c r="Z20" s="58"/>
      <c r="AA20" s="131"/>
      <c r="AB20" s="113"/>
      <c r="AC20" s="113"/>
      <c r="AD20" s="101"/>
      <c r="AE20" s="101"/>
      <c r="AF20" s="56"/>
      <c r="AG20" s="58"/>
      <c r="AH20" s="131"/>
      <c r="AI20" s="113"/>
      <c r="AJ20" s="113"/>
      <c r="AK20" s="101"/>
      <c r="AL20" s="101"/>
      <c r="AM20" s="56"/>
      <c r="AN20" s="58"/>
      <c r="AO20" s="131"/>
      <c r="AP20" s="113"/>
      <c r="AQ20" s="113"/>
      <c r="AR20" s="101"/>
      <c r="AS20" s="101"/>
      <c r="AT20" s="56"/>
      <c r="AU20" s="58"/>
      <c r="AV20" s="131"/>
      <c r="AW20" s="113"/>
      <c r="AX20" s="113"/>
      <c r="AY20" s="101"/>
      <c r="AZ20" s="101"/>
      <c r="BA20" s="56"/>
      <c r="BB20" s="58"/>
      <c r="BC20" s="131"/>
      <c r="BD20" s="113"/>
      <c r="BE20" s="113"/>
      <c r="BF20" s="101"/>
      <c r="BG20" s="101"/>
      <c r="BH20" s="56"/>
      <c r="BI20" s="58"/>
      <c r="BJ20" s="131"/>
      <c r="BK20" s="113"/>
      <c r="BL20" s="113"/>
      <c r="BM20" s="101"/>
      <c r="BN20" s="101"/>
      <c r="BO20" s="56"/>
      <c r="BP20" s="58"/>
      <c r="BQ20" s="131"/>
      <c r="BR20" s="113"/>
      <c r="BS20" s="113"/>
      <c r="BT20" s="101"/>
      <c r="BU20" s="101"/>
    </row>
    <row r="21" spans="1:73" s="289" customFormat="1" ht="16.5" thickBot="1">
      <c r="A21" s="285"/>
      <c r="B21" s="288"/>
      <c r="C21" s="288"/>
      <c r="D21" s="286"/>
      <c r="E21" s="287"/>
      <c r="F21" s="288"/>
      <c r="G21" s="288"/>
      <c r="H21" s="271"/>
      <c r="I21" s="288"/>
      <c r="J21" s="288"/>
      <c r="K21" s="286"/>
      <c r="L21" s="287"/>
      <c r="M21" s="288"/>
      <c r="N21" s="288"/>
      <c r="O21" s="271"/>
      <c r="P21" s="288"/>
      <c r="Q21" s="288"/>
      <c r="R21" s="286"/>
      <c r="S21" s="287"/>
      <c r="T21" s="288"/>
      <c r="U21" s="288"/>
      <c r="V21" s="271"/>
      <c r="W21" s="288"/>
      <c r="X21" s="288"/>
      <c r="Y21" s="286"/>
      <c r="Z21" s="287"/>
      <c r="AA21" s="288"/>
      <c r="AB21" s="288"/>
      <c r="AC21" s="271"/>
      <c r="AD21" s="288"/>
      <c r="AE21" s="288"/>
      <c r="AF21" s="286"/>
      <c r="AG21" s="287"/>
      <c r="AH21" s="288"/>
      <c r="AI21" s="288"/>
      <c r="AJ21" s="271"/>
      <c r="AK21" s="288"/>
      <c r="AL21" s="288"/>
      <c r="AM21" s="286"/>
      <c r="AN21" s="287"/>
      <c r="AO21" s="288"/>
      <c r="AP21" s="288"/>
      <c r="AQ21" s="271"/>
      <c r="AR21" s="288"/>
      <c r="AS21" s="288"/>
      <c r="AT21" s="286"/>
      <c r="AU21" s="287"/>
      <c r="AV21" s="288"/>
      <c r="AW21" s="288"/>
      <c r="AX21" s="271"/>
      <c r="AY21" s="288"/>
      <c r="AZ21" s="288"/>
      <c r="BA21" s="286"/>
      <c r="BB21" s="287"/>
      <c r="BC21" s="288"/>
      <c r="BD21" s="288"/>
      <c r="BE21" s="271"/>
      <c r="BF21" s="288"/>
      <c r="BG21" s="288"/>
      <c r="BH21" s="286"/>
      <c r="BI21" s="287"/>
      <c r="BJ21" s="288"/>
      <c r="BK21" s="288"/>
      <c r="BL21" s="271"/>
      <c r="BM21" s="288"/>
      <c r="BN21" s="288"/>
      <c r="BO21" s="286"/>
      <c r="BP21" s="287"/>
      <c r="BQ21" s="288"/>
      <c r="BR21" s="288"/>
      <c r="BS21" s="271"/>
      <c r="BT21" s="288"/>
      <c r="BU21" s="288"/>
    </row>
    <row r="22" spans="1:73" ht="16.5" thickTop="1">
      <c r="A22" s="10"/>
      <c r="B22" s="43"/>
      <c r="C22" s="43"/>
      <c r="D22" s="56"/>
      <c r="E22" s="284"/>
      <c r="F22" s="43"/>
      <c r="G22" s="43"/>
      <c r="H22" s="113"/>
      <c r="I22" s="43"/>
      <c r="J22" s="43"/>
      <c r="K22" s="56"/>
      <c r="L22" s="284"/>
      <c r="M22" s="43"/>
      <c r="N22" s="43"/>
      <c r="O22" s="113"/>
      <c r="P22" s="43"/>
      <c r="Q22" s="43"/>
      <c r="R22" s="56"/>
      <c r="S22" s="284"/>
      <c r="T22" s="43"/>
      <c r="U22" s="43"/>
      <c r="V22" s="113"/>
      <c r="W22" s="43"/>
      <c r="X22" s="43"/>
      <c r="Y22" s="56"/>
      <c r="Z22" s="284"/>
      <c r="AA22" s="43"/>
      <c r="AB22" s="43"/>
      <c r="AC22" s="113"/>
      <c r="AD22" s="43"/>
      <c r="AE22" s="43"/>
      <c r="AF22" s="56"/>
      <c r="AG22" s="284"/>
      <c r="AH22" s="43"/>
      <c r="AI22" s="43"/>
      <c r="AJ22" s="113"/>
      <c r="AK22" s="43"/>
      <c r="AL22" s="43"/>
      <c r="AM22" s="56"/>
      <c r="AN22" s="284"/>
      <c r="AO22" s="43"/>
      <c r="AP22" s="43"/>
      <c r="AQ22" s="113"/>
      <c r="AR22" s="43"/>
      <c r="AS22" s="43"/>
      <c r="AT22" s="56"/>
      <c r="AU22" s="284"/>
      <c r="AV22" s="43"/>
      <c r="AW22" s="43"/>
      <c r="AX22" s="113"/>
      <c r="AY22" s="43"/>
      <c r="AZ22" s="43"/>
      <c r="BA22" s="56"/>
      <c r="BB22" s="284"/>
      <c r="BC22" s="43"/>
      <c r="BD22" s="43"/>
      <c r="BE22" s="113"/>
      <c r="BF22" s="43"/>
      <c r="BG22" s="43"/>
      <c r="BH22" s="56"/>
      <c r="BI22" s="284"/>
      <c r="BJ22" s="43"/>
      <c r="BK22" s="43"/>
      <c r="BL22" s="113"/>
      <c r="BM22" s="43"/>
      <c r="BN22" s="43"/>
      <c r="BO22" s="56"/>
      <c r="BP22" s="284"/>
      <c r="BQ22" s="43"/>
      <c r="BR22" s="43"/>
      <c r="BS22" s="113"/>
      <c r="BT22" s="43"/>
      <c r="BU22" s="43"/>
    </row>
    <row r="23" spans="1:73" ht="15">
      <c r="A23" s="10"/>
      <c r="B23" s="43"/>
      <c r="C23" s="43"/>
      <c r="D23" s="56"/>
      <c r="E23" s="57"/>
      <c r="F23" s="43"/>
      <c r="G23" s="43"/>
      <c r="H23" s="113"/>
      <c r="I23" s="43"/>
      <c r="J23" s="43"/>
      <c r="K23" s="56"/>
      <c r="L23" s="57"/>
      <c r="M23" s="43"/>
      <c r="N23" s="43"/>
      <c r="O23" s="113"/>
      <c r="P23" s="43"/>
      <c r="Q23" s="43"/>
      <c r="R23" s="56"/>
      <c r="S23" s="57"/>
      <c r="T23" s="43"/>
      <c r="U23" s="43"/>
      <c r="V23" s="113"/>
      <c r="W23" s="43"/>
      <c r="X23" s="43"/>
      <c r="Y23" s="56"/>
      <c r="Z23" s="57"/>
      <c r="AA23" s="43"/>
      <c r="AB23" s="43"/>
      <c r="AC23" s="113"/>
      <c r="AD23" s="43"/>
      <c r="AE23" s="43"/>
      <c r="AF23" s="56"/>
      <c r="AG23" s="57"/>
      <c r="AH23" s="43"/>
      <c r="AI23" s="43"/>
      <c r="AJ23" s="113"/>
      <c r="AK23" s="43"/>
      <c r="AL23" s="43"/>
      <c r="AM23" s="56"/>
      <c r="AN23" s="57"/>
      <c r="AO23" s="43"/>
      <c r="AP23" s="43"/>
      <c r="AQ23" s="113"/>
      <c r="AR23" s="43"/>
      <c r="AS23" s="43"/>
      <c r="AT23" s="56"/>
      <c r="AU23" s="57"/>
      <c r="AV23" s="43"/>
      <c r="AW23" s="43"/>
      <c r="AX23" s="113"/>
      <c r="AY23" s="43"/>
      <c r="AZ23" s="43"/>
      <c r="BA23" s="56"/>
      <c r="BB23" s="57"/>
      <c r="BC23" s="43"/>
      <c r="BD23" s="43"/>
      <c r="BE23" s="113"/>
      <c r="BF23" s="43"/>
      <c r="BG23" s="43"/>
      <c r="BH23" s="56"/>
      <c r="BI23" s="57"/>
      <c r="BJ23" s="43"/>
      <c r="BK23" s="43"/>
      <c r="BL23" s="113"/>
      <c r="BM23" s="43"/>
      <c r="BN23" s="43"/>
      <c r="BO23" s="56"/>
      <c r="BP23" s="57"/>
      <c r="BQ23" s="43"/>
      <c r="BR23" s="43"/>
      <c r="BS23" s="113"/>
      <c r="BT23" s="43"/>
      <c r="BU23" s="43"/>
    </row>
    <row r="24" spans="1:73" ht="15">
      <c r="A24" s="43"/>
      <c r="B24" s="43"/>
      <c r="C24" s="43"/>
      <c r="D24" s="56"/>
      <c r="E24" s="57"/>
      <c r="F24" s="43"/>
      <c r="G24" s="43"/>
      <c r="H24" s="113"/>
      <c r="I24" s="43"/>
      <c r="J24" s="43"/>
      <c r="K24" s="56"/>
      <c r="L24" s="57"/>
      <c r="M24" s="43"/>
      <c r="N24" s="43"/>
      <c r="O24" s="113"/>
      <c r="P24" s="43"/>
      <c r="Q24" s="43"/>
      <c r="R24" s="56"/>
      <c r="S24" s="57"/>
      <c r="T24" s="43"/>
      <c r="U24" s="43"/>
      <c r="V24" s="113"/>
      <c r="W24" s="43"/>
      <c r="X24" s="43"/>
      <c r="Y24" s="56"/>
      <c r="Z24" s="57"/>
      <c r="AA24" s="43"/>
      <c r="AB24" s="43"/>
      <c r="AC24" s="113"/>
      <c r="AD24" s="43"/>
      <c r="AE24" s="43"/>
      <c r="AF24" s="56"/>
      <c r="AG24" s="57"/>
      <c r="AH24" s="43"/>
      <c r="AI24" s="43"/>
      <c r="AJ24" s="113"/>
      <c r="AK24" s="43"/>
      <c r="AL24" s="43"/>
      <c r="AM24" s="56"/>
      <c r="AN24" s="57"/>
      <c r="AO24" s="43"/>
      <c r="AP24" s="43"/>
      <c r="AQ24" s="113"/>
      <c r="AR24" s="43"/>
      <c r="AS24" s="43"/>
      <c r="AT24" s="56"/>
      <c r="AU24" s="57"/>
      <c r="AV24" s="43"/>
      <c r="AW24" s="43"/>
      <c r="AX24" s="113"/>
      <c r="AY24" s="43"/>
      <c r="AZ24" s="43"/>
      <c r="BA24" s="56"/>
      <c r="BB24" s="57"/>
      <c r="BC24" s="43"/>
      <c r="BD24" s="43"/>
      <c r="BE24" s="113"/>
      <c r="BF24" s="43"/>
      <c r="BG24" s="43"/>
      <c r="BH24" s="56"/>
      <c r="BI24" s="57"/>
      <c r="BJ24" s="43"/>
      <c r="BK24" s="43"/>
      <c r="BL24" s="113"/>
      <c r="BM24" s="43"/>
      <c r="BN24" s="43"/>
      <c r="BO24" s="56"/>
      <c r="BP24" s="57"/>
      <c r="BQ24" s="43"/>
      <c r="BR24" s="43"/>
      <c r="BS24" s="113"/>
      <c r="BT24" s="43"/>
      <c r="BU24" s="43"/>
    </row>
    <row r="25" spans="1:73" ht="15">
      <c r="A25" s="43"/>
      <c r="B25" s="43"/>
      <c r="C25" s="43"/>
      <c r="D25" s="56"/>
      <c r="E25" s="57"/>
      <c r="F25" s="43"/>
      <c r="G25" s="43"/>
      <c r="H25" s="113"/>
      <c r="I25" s="43"/>
      <c r="J25" s="43"/>
      <c r="K25" s="56"/>
      <c r="L25" s="57"/>
      <c r="M25" s="43"/>
      <c r="N25" s="43"/>
      <c r="O25" s="113"/>
      <c r="P25" s="43"/>
      <c r="Q25" s="43"/>
      <c r="R25" s="56"/>
      <c r="S25" s="57"/>
      <c r="T25" s="43"/>
      <c r="U25" s="43"/>
      <c r="V25" s="113"/>
      <c r="W25" s="43"/>
      <c r="X25" s="43"/>
      <c r="Y25" s="56"/>
      <c r="Z25" s="57"/>
      <c r="AA25" s="43"/>
      <c r="AB25" s="43"/>
      <c r="AC25" s="113"/>
      <c r="AD25" s="43"/>
      <c r="AE25" s="43"/>
      <c r="AF25" s="56"/>
      <c r="AG25" s="57"/>
      <c r="AH25" s="43"/>
      <c r="AI25" s="43"/>
      <c r="AJ25" s="113"/>
      <c r="AK25" s="43"/>
      <c r="AL25" s="43"/>
      <c r="AM25" s="56"/>
      <c r="AN25" s="57"/>
      <c r="AO25" s="43"/>
      <c r="AP25" s="43"/>
      <c r="AQ25" s="113"/>
      <c r="AR25" s="43"/>
      <c r="AS25" s="43"/>
      <c r="AT25" s="56"/>
      <c r="AU25" s="57"/>
      <c r="AV25" s="43"/>
      <c r="AW25" s="43"/>
      <c r="AX25" s="113"/>
      <c r="AY25" s="43"/>
      <c r="AZ25" s="43"/>
      <c r="BA25" s="56"/>
      <c r="BB25" s="57"/>
      <c r="BC25" s="43"/>
      <c r="BD25" s="43"/>
      <c r="BE25" s="113"/>
      <c r="BF25" s="43"/>
      <c r="BG25" s="43"/>
      <c r="BH25" s="56"/>
      <c r="BI25" s="57"/>
      <c r="BJ25" s="43"/>
      <c r="BK25" s="43"/>
      <c r="BL25" s="113"/>
      <c r="BM25" s="43"/>
      <c r="BN25" s="43"/>
      <c r="BO25" s="56"/>
      <c r="BP25" s="57"/>
      <c r="BQ25" s="43"/>
      <c r="BR25" s="43"/>
      <c r="BS25" s="113"/>
      <c r="BT25" s="43"/>
      <c r="BU25" s="43"/>
    </row>
    <row r="26" spans="1:73" ht="15">
      <c r="A26" s="43"/>
      <c r="B26" s="43"/>
      <c r="C26" s="43"/>
      <c r="D26" s="56"/>
      <c r="E26" s="57"/>
      <c r="F26" s="43"/>
      <c r="G26" s="43"/>
      <c r="H26" s="1"/>
      <c r="I26" s="43"/>
      <c r="J26" s="43"/>
      <c r="K26" s="56"/>
      <c r="L26" s="57"/>
      <c r="M26" s="43"/>
      <c r="N26" s="43"/>
      <c r="O26" s="1"/>
      <c r="P26" s="43"/>
      <c r="Q26" s="43"/>
      <c r="R26" s="56"/>
      <c r="S26" s="57"/>
      <c r="T26" s="43"/>
      <c r="U26" s="43"/>
      <c r="V26" s="1"/>
      <c r="W26" s="43"/>
      <c r="X26" s="43"/>
      <c r="Y26" s="56"/>
      <c r="Z26" s="57"/>
      <c r="AA26" s="43"/>
      <c r="AB26" s="43"/>
      <c r="AC26" s="1"/>
      <c r="AD26" s="43"/>
      <c r="AE26" s="43"/>
      <c r="AF26" s="56"/>
      <c r="AG26" s="57"/>
      <c r="AH26" s="43"/>
      <c r="AI26" s="43"/>
      <c r="AJ26" s="1"/>
      <c r="AK26" s="43"/>
      <c r="AL26" s="43"/>
      <c r="AM26" s="56"/>
      <c r="AN26" s="57"/>
      <c r="AO26" s="43"/>
      <c r="AP26" s="43"/>
      <c r="AQ26" s="1"/>
      <c r="AR26" s="43"/>
      <c r="AS26" s="43"/>
      <c r="AT26" s="56"/>
      <c r="AU26" s="57"/>
      <c r="AV26" s="43"/>
      <c r="AW26" s="43"/>
      <c r="AX26" s="1"/>
      <c r="AY26" s="43"/>
      <c r="AZ26" s="43"/>
      <c r="BA26" s="56"/>
      <c r="BB26" s="57"/>
      <c r="BC26" s="43"/>
      <c r="BD26" s="43"/>
      <c r="BE26" s="1"/>
      <c r="BF26" s="43"/>
      <c r="BG26" s="43"/>
      <c r="BH26" s="56"/>
      <c r="BI26" s="57"/>
      <c r="BJ26" s="43"/>
      <c r="BK26" s="43"/>
      <c r="BL26" s="1"/>
      <c r="BM26" s="43"/>
      <c r="BN26" s="43"/>
      <c r="BO26" s="56"/>
      <c r="BP26" s="57"/>
      <c r="BQ26" s="43"/>
      <c r="BR26" s="43"/>
      <c r="BS26" s="1"/>
      <c r="BT26" s="43"/>
      <c r="BU26" s="43"/>
    </row>
    <row r="27" spans="1:73" ht="15">
      <c r="A27" s="43"/>
      <c r="B27" s="43"/>
      <c r="C27" s="43"/>
      <c r="D27" s="56"/>
      <c r="E27" s="57"/>
      <c r="F27" s="43"/>
      <c r="G27" s="43"/>
      <c r="H27" s="1"/>
      <c r="I27" s="43"/>
      <c r="J27" s="43"/>
      <c r="K27" s="56"/>
      <c r="L27" s="57"/>
      <c r="M27" s="43"/>
      <c r="N27" s="43"/>
      <c r="O27" s="1"/>
      <c r="P27" s="43"/>
      <c r="Q27" s="43"/>
      <c r="R27" s="56"/>
      <c r="S27" s="57"/>
      <c r="T27" s="43"/>
      <c r="U27" s="43"/>
      <c r="V27" s="1"/>
      <c r="W27" s="43"/>
      <c r="X27" s="43"/>
      <c r="Y27" s="56"/>
      <c r="Z27" s="57"/>
      <c r="AA27" s="43"/>
      <c r="AB27" s="43"/>
      <c r="AC27" s="1"/>
      <c r="AD27" s="43"/>
      <c r="AE27" s="43"/>
      <c r="AF27" s="56"/>
      <c r="AG27" s="57"/>
      <c r="AH27" s="43"/>
      <c r="AI27" s="43"/>
      <c r="AJ27" s="1"/>
      <c r="AK27" s="43"/>
      <c r="AL27" s="43"/>
      <c r="AM27" s="56"/>
      <c r="AN27" s="57"/>
      <c r="AO27" s="43"/>
      <c r="AP27" s="43"/>
      <c r="AQ27" s="1"/>
      <c r="AR27" s="43"/>
      <c r="AS27" s="43"/>
      <c r="AT27" s="56"/>
      <c r="AU27" s="57"/>
      <c r="AV27" s="43"/>
      <c r="AW27" s="43"/>
      <c r="AX27" s="1"/>
      <c r="AY27" s="43"/>
      <c r="AZ27" s="43"/>
      <c r="BA27" s="56"/>
      <c r="BB27" s="57"/>
      <c r="BC27" s="43"/>
      <c r="BD27" s="43"/>
      <c r="BE27" s="1"/>
      <c r="BF27" s="43"/>
      <c r="BG27" s="43"/>
      <c r="BH27" s="56"/>
      <c r="BI27" s="57"/>
      <c r="BJ27" s="43"/>
      <c r="BK27" s="43"/>
      <c r="BL27" s="1"/>
      <c r="BM27" s="43"/>
      <c r="BN27" s="43"/>
      <c r="BO27" s="56"/>
      <c r="BP27" s="57"/>
      <c r="BQ27" s="43"/>
      <c r="BR27" s="43"/>
      <c r="BS27" s="1"/>
      <c r="BT27" s="43"/>
      <c r="BU27" s="43"/>
    </row>
    <row r="28" spans="1:73" s="55" customFormat="1" ht="18.75">
      <c r="A28" s="44"/>
      <c r="B28" s="43"/>
      <c r="C28" s="43"/>
      <c r="D28" s="56"/>
      <c r="E28" s="57"/>
      <c r="F28" s="43"/>
      <c r="G28" s="43"/>
      <c r="H28" s="1"/>
      <c r="I28" s="43"/>
      <c r="J28" s="43"/>
      <c r="K28" s="56"/>
      <c r="L28" s="57"/>
      <c r="M28" s="43"/>
      <c r="N28" s="43"/>
      <c r="O28" s="1"/>
      <c r="P28" s="43"/>
      <c r="Q28" s="43"/>
      <c r="R28" s="56"/>
      <c r="S28" s="57"/>
      <c r="T28" s="43"/>
      <c r="U28" s="43"/>
      <c r="V28" s="1"/>
      <c r="W28" s="43"/>
      <c r="X28" s="43"/>
      <c r="Y28" s="56"/>
      <c r="Z28" s="57"/>
      <c r="AA28" s="43"/>
      <c r="AB28" s="43"/>
      <c r="AC28" s="1"/>
      <c r="AD28" s="43"/>
      <c r="AE28" s="43"/>
      <c r="AF28" s="56"/>
      <c r="AG28" s="57"/>
      <c r="AH28" s="43"/>
      <c r="AI28" s="43"/>
      <c r="AJ28" s="1"/>
      <c r="AK28" s="43"/>
      <c r="AL28" s="43"/>
      <c r="AM28" s="56"/>
      <c r="AN28" s="57"/>
      <c r="AO28" s="43"/>
      <c r="AP28" s="43"/>
      <c r="AQ28" s="1"/>
      <c r="AR28" s="43"/>
      <c r="AS28" s="43"/>
      <c r="AT28" s="56"/>
      <c r="AU28" s="57"/>
      <c r="AV28" s="43"/>
      <c r="AW28" s="43"/>
      <c r="AX28" s="1"/>
      <c r="AY28" s="43"/>
      <c r="AZ28" s="43"/>
      <c r="BA28" s="56"/>
      <c r="BB28" s="57"/>
      <c r="BC28" s="43"/>
      <c r="BD28" s="43"/>
      <c r="BE28" s="1"/>
      <c r="BF28" s="43"/>
      <c r="BG28" s="43"/>
      <c r="BH28" s="56"/>
      <c r="BI28" s="57"/>
      <c r="BJ28" s="43"/>
      <c r="BK28" s="43"/>
      <c r="BL28" s="1"/>
      <c r="BM28" s="43"/>
      <c r="BN28" s="43"/>
      <c r="BO28" s="56"/>
      <c r="BP28" s="57"/>
      <c r="BQ28" s="43"/>
      <c r="BR28" s="43"/>
      <c r="BS28" s="1"/>
      <c r="BT28" s="43"/>
      <c r="BU28" s="43"/>
    </row>
    <row r="29" spans="1:73" s="16" customFormat="1" ht="30.75" customHeight="1" thickBot="1">
      <c r="A29" s="181" t="s">
        <v>259</v>
      </c>
      <c r="B29" s="43"/>
      <c r="C29" s="43"/>
      <c r="D29" s="56"/>
      <c r="E29" s="57"/>
      <c r="F29" s="43"/>
      <c r="G29" s="43"/>
      <c r="H29" s="1"/>
      <c r="I29" s="43"/>
      <c r="J29" s="43"/>
      <c r="K29" s="56"/>
      <c r="L29" s="57"/>
      <c r="M29" s="43"/>
      <c r="N29" s="43"/>
      <c r="O29" s="1"/>
      <c r="P29" s="43"/>
      <c r="Q29" s="43"/>
      <c r="R29" s="56"/>
      <c r="S29" s="57"/>
      <c r="T29" s="43"/>
      <c r="U29" s="43"/>
      <c r="V29" s="1"/>
      <c r="W29" s="43"/>
      <c r="X29" s="43"/>
      <c r="Y29" s="56"/>
      <c r="Z29" s="57"/>
      <c r="AA29" s="43"/>
      <c r="AB29" s="43"/>
      <c r="AC29" s="1"/>
      <c r="AD29" s="43"/>
      <c r="AE29" s="43"/>
      <c r="AF29" s="56"/>
      <c r="AG29" s="57"/>
      <c r="AH29" s="43"/>
      <c r="AI29" s="43"/>
      <c r="AJ29" s="1"/>
      <c r="AK29" s="43"/>
      <c r="AL29" s="43"/>
      <c r="AM29" s="56"/>
      <c r="AN29" s="57"/>
      <c r="AO29" s="43"/>
      <c r="AP29" s="43"/>
      <c r="AQ29" s="1"/>
      <c r="AR29" s="43"/>
      <c r="AS29" s="43"/>
      <c r="AT29" s="56"/>
      <c r="AU29" s="57"/>
      <c r="AV29" s="43"/>
      <c r="AW29" s="43"/>
      <c r="AX29" s="1"/>
      <c r="AY29" s="43"/>
      <c r="AZ29" s="43"/>
      <c r="BA29" s="56"/>
      <c r="BB29" s="57"/>
      <c r="BC29" s="43"/>
      <c r="BD29" s="43"/>
      <c r="BE29" s="1"/>
      <c r="BF29" s="43"/>
      <c r="BG29" s="43"/>
      <c r="BH29" s="56"/>
      <c r="BI29" s="57"/>
      <c r="BJ29" s="43"/>
      <c r="BK29" s="43"/>
      <c r="BL29" s="1"/>
      <c r="BM29" s="43"/>
      <c r="BN29" s="43"/>
      <c r="BO29" s="56"/>
      <c r="BP29" s="57"/>
      <c r="BQ29" s="43"/>
      <c r="BR29" s="43"/>
      <c r="BS29" s="1"/>
      <c r="BT29" s="43"/>
      <c r="BU29" s="43"/>
    </row>
    <row r="30" spans="2:73" ht="16.5" thickTop="1">
      <c r="B30" s="43"/>
      <c r="C30" s="43"/>
      <c r="D30" s="56"/>
      <c r="E30" s="57"/>
      <c r="F30" s="43"/>
      <c r="G30" s="43"/>
      <c r="H30" s="1"/>
      <c r="I30" s="43"/>
      <c r="J30" s="43"/>
      <c r="K30" s="56"/>
      <c r="L30" s="57"/>
      <c r="M30" s="43"/>
      <c r="N30" s="43"/>
      <c r="O30" s="1"/>
      <c r="P30" s="43"/>
      <c r="Q30" s="43"/>
      <c r="R30" s="56"/>
      <c r="S30" s="57"/>
      <c r="T30" s="43"/>
      <c r="U30" s="43"/>
      <c r="V30" s="1"/>
      <c r="W30" s="43"/>
      <c r="X30" s="43"/>
      <c r="Y30" s="56"/>
      <c r="Z30" s="57"/>
      <c r="AA30" s="43"/>
      <c r="AB30" s="43"/>
      <c r="AC30" s="1"/>
      <c r="AD30" s="43"/>
      <c r="AE30" s="43"/>
      <c r="AF30" s="56"/>
      <c r="AG30" s="57"/>
      <c r="AH30" s="43"/>
      <c r="AI30" s="43"/>
      <c r="AJ30" s="1"/>
      <c r="AK30" s="43"/>
      <c r="AL30" s="43"/>
      <c r="AM30" s="56"/>
      <c r="AN30" s="57"/>
      <c r="AO30" s="43"/>
      <c r="AP30" s="43"/>
      <c r="AQ30" s="1"/>
      <c r="AR30" s="43"/>
      <c r="AS30" s="43"/>
      <c r="AT30" s="56"/>
      <c r="AU30" s="57"/>
      <c r="AV30" s="43"/>
      <c r="AW30" s="43"/>
      <c r="AX30" s="1"/>
      <c r="AY30" s="43"/>
      <c r="AZ30" s="43"/>
      <c r="BA30" s="56"/>
      <c r="BB30" s="57"/>
      <c r="BC30" s="43"/>
      <c r="BD30" s="43"/>
      <c r="BE30" s="1"/>
      <c r="BF30" s="43"/>
      <c r="BG30" s="43"/>
      <c r="BH30" s="56"/>
      <c r="BI30" s="57"/>
      <c r="BJ30" s="43"/>
      <c r="BK30" s="43"/>
      <c r="BL30" s="1"/>
      <c r="BM30" s="43"/>
      <c r="BN30" s="43"/>
      <c r="BO30" s="56"/>
      <c r="BP30" s="57"/>
      <c r="BQ30" s="43"/>
      <c r="BR30" s="43"/>
      <c r="BS30" s="1"/>
      <c r="BT30" s="43"/>
      <c r="BU30" s="43"/>
    </row>
    <row r="31" spans="2:73" ht="15">
      <c r="B31" s="43"/>
      <c r="C31" s="43"/>
      <c r="D31" s="56"/>
      <c r="E31" s="57"/>
      <c r="F31" s="43"/>
      <c r="G31" s="43"/>
      <c r="H31" s="1"/>
      <c r="I31" s="43"/>
      <c r="J31" s="43"/>
      <c r="K31" s="56"/>
      <c r="L31" s="57"/>
      <c r="M31" s="43"/>
      <c r="N31" s="43"/>
      <c r="O31" s="1"/>
      <c r="P31" s="43"/>
      <c r="Q31" s="43"/>
      <c r="R31" s="56"/>
      <c r="S31" s="57"/>
      <c r="T31" s="43"/>
      <c r="U31" s="43"/>
      <c r="V31" s="1"/>
      <c r="W31" s="43"/>
      <c r="X31" s="43"/>
      <c r="Y31" s="56"/>
      <c r="Z31" s="57"/>
      <c r="AA31" s="43"/>
      <c r="AB31" s="43"/>
      <c r="AC31" s="1"/>
      <c r="AD31" s="43"/>
      <c r="AE31" s="43"/>
      <c r="AF31" s="56"/>
      <c r="AG31" s="57"/>
      <c r="AH31" s="43"/>
      <c r="AI31" s="43"/>
      <c r="AJ31" s="1"/>
      <c r="AK31" s="43"/>
      <c r="AL31" s="43"/>
      <c r="AM31" s="56"/>
      <c r="AN31" s="57"/>
      <c r="AO31" s="43"/>
      <c r="AP31" s="43"/>
      <c r="AQ31" s="1"/>
      <c r="AR31" s="43"/>
      <c r="AS31" s="43"/>
      <c r="AT31" s="56"/>
      <c r="AU31" s="57"/>
      <c r="AV31" s="43"/>
      <c r="AW31" s="43"/>
      <c r="AX31" s="1"/>
      <c r="AY31" s="43"/>
      <c r="AZ31" s="43"/>
      <c r="BA31" s="56"/>
      <c r="BB31" s="57"/>
      <c r="BC31" s="43"/>
      <c r="BD31" s="43"/>
      <c r="BE31" s="1"/>
      <c r="BF31" s="43"/>
      <c r="BG31" s="43"/>
      <c r="BH31" s="56"/>
      <c r="BI31" s="57"/>
      <c r="BJ31" s="43"/>
      <c r="BK31" s="43"/>
      <c r="BL31" s="1"/>
      <c r="BM31" s="43"/>
      <c r="BN31" s="43"/>
      <c r="BO31" s="56"/>
      <c r="BP31" s="57"/>
      <c r="BQ31" s="43"/>
      <c r="BR31" s="43"/>
      <c r="BS31" s="1"/>
      <c r="BT31" s="43"/>
      <c r="BU31" s="43"/>
    </row>
    <row r="32" spans="2:73" ht="15">
      <c r="B32" s="43"/>
      <c r="C32" s="43"/>
      <c r="D32" s="56"/>
      <c r="E32" s="57"/>
      <c r="F32" s="43"/>
      <c r="G32" s="43"/>
      <c r="H32" s="1"/>
      <c r="I32" s="43"/>
      <c r="J32" s="43"/>
      <c r="K32" s="56"/>
      <c r="L32" s="57"/>
      <c r="M32" s="43"/>
      <c r="N32" s="43"/>
      <c r="O32" s="1"/>
      <c r="P32" s="43"/>
      <c r="Q32" s="43"/>
      <c r="R32" s="56"/>
      <c r="S32" s="57"/>
      <c r="T32" s="43"/>
      <c r="U32" s="43"/>
      <c r="V32" s="1"/>
      <c r="W32" s="43"/>
      <c r="X32" s="43"/>
      <c r="Y32" s="56"/>
      <c r="Z32" s="57"/>
      <c r="AA32" s="43"/>
      <c r="AB32" s="43"/>
      <c r="AC32" s="1"/>
      <c r="AD32" s="43"/>
      <c r="AE32" s="43"/>
      <c r="AF32" s="56"/>
      <c r="AG32" s="57"/>
      <c r="AH32" s="43"/>
      <c r="AI32" s="43"/>
      <c r="AJ32" s="1"/>
      <c r="AK32" s="43"/>
      <c r="AL32" s="43"/>
      <c r="AM32" s="56"/>
      <c r="AN32" s="57"/>
      <c r="AO32" s="43"/>
      <c r="AP32" s="43"/>
      <c r="AQ32" s="1"/>
      <c r="AR32" s="43"/>
      <c r="AS32" s="43"/>
      <c r="AT32" s="56"/>
      <c r="AU32" s="57"/>
      <c r="AV32" s="43"/>
      <c r="AW32" s="43"/>
      <c r="AX32" s="1"/>
      <c r="AY32" s="43"/>
      <c r="AZ32" s="43"/>
      <c r="BA32" s="56"/>
      <c r="BB32" s="57"/>
      <c r="BC32" s="43"/>
      <c r="BD32" s="43"/>
      <c r="BE32" s="1"/>
      <c r="BF32" s="43"/>
      <c r="BG32" s="43"/>
      <c r="BH32" s="56"/>
      <c r="BI32" s="57"/>
      <c r="BJ32" s="43"/>
      <c r="BK32" s="43"/>
      <c r="BL32" s="1"/>
      <c r="BM32" s="43"/>
      <c r="BN32" s="43"/>
      <c r="BO32" s="56"/>
      <c r="BP32" s="57"/>
      <c r="BQ32" s="43"/>
      <c r="BR32" s="43"/>
      <c r="BS32" s="1"/>
      <c r="BT32" s="43"/>
      <c r="BU32" s="43"/>
    </row>
    <row r="33" spans="2:73" ht="15">
      <c r="B33" s="43"/>
      <c r="C33" s="43"/>
      <c r="D33" s="56"/>
      <c r="E33" s="57"/>
      <c r="F33" s="43"/>
      <c r="G33" s="43"/>
      <c r="H33" s="1"/>
      <c r="I33" s="43"/>
      <c r="J33" s="43"/>
      <c r="K33" s="56"/>
      <c r="L33" s="57"/>
      <c r="M33" s="43"/>
      <c r="N33" s="43"/>
      <c r="O33" s="1"/>
      <c r="P33" s="43"/>
      <c r="Q33" s="43"/>
      <c r="R33" s="56"/>
      <c r="S33" s="57"/>
      <c r="T33" s="43"/>
      <c r="U33" s="43"/>
      <c r="V33" s="1"/>
      <c r="W33" s="43"/>
      <c r="X33" s="43"/>
      <c r="Y33" s="56"/>
      <c r="Z33" s="57"/>
      <c r="AA33" s="43"/>
      <c r="AB33" s="43"/>
      <c r="AC33" s="1"/>
      <c r="AD33" s="43"/>
      <c r="AE33" s="43"/>
      <c r="AF33" s="56"/>
      <c r="AG33" s="57"/>
      <c r="AH33" s="43"/>
      <c r="AI33" s="43"/>
      <c r="AJ33" s="1"/>
      <c r="AK33" s="43"/>
      <c r="AL33" s="43"/>
      <c r="AM33" s="56"/>
      <c r="AN33" s="57"/>
      <c r="AO33" s="43"/>
      <c r="AP33" s="43"/>
      <c r="AQ33" s="1"/>
      <c r="AR33" s="43"/>
      <c r="AS33" s="43"/>
      <c r="AT33" s="56"/>
      <c r="AU33" s="57"/>
      <c r="AV33" s="43"/>
      <c r="AW33" s="43"/>
      <c r="AX33" s="1"/>
      <c r="AY33" s="43"/>
      <c r="AZ33" s="43"/>
      <c r="BA33" s="56"/>
      <c r="BB33" s="57"/>
      <c r="BC33" s="43"/>
      <c r="BD33" s="43"/>
      <c r="BE33" s="1"/>
      <c r="BF33" s="43"/>
      <c r="BG33" s="43"/>
      <c r="BH33" s="56"/>
      <c r="BI33" s="57"/>
      <c r="BJ33" s="43"/>
      <c r="BK33" s="43"/>
      <c r="BL33" s="1"/>
      <c r="BM33" s="43"/>
      <c r="BN33" s="43"/>
      <c r="BO33" s="56"/>
      <c r="BP33" s="57"/>
      <c r="BQ33" s="43"/>
      <c r="BR33" s="43"/>
      <c r="BS33" s="1"/>
      <c r="BT33" s="43"/>
      <c r="BU33" s="43"/>
    </row>
    <row r="34" spans="2:73" ht="15">
      <c r="B34" s="43"/>
      <c r="C34" s="43"/>
      <c r="D34" s="56"/>
      <c r="E34" s="57"/>
      <c r="F34" s="43"/>
      <c r="G34" s="43"/>
      <c r="H34" s="1"/>
      <c r="I34" s="43"/>
      <c r="J34" s="43"/>
      <c r="K34" s="56"/>
      <c r="L34" s="57"/>
      <c r="M34" s="43"/>
      <c r="N34" s="43"/>
      <c r="O34" s="1"/>
      <c r="P34" s="43"/>
      <c r="Q34" s="43"/>
      <c r="R34" s="56"/>
      <c r="S34" s="57"/>
      <c r="T34" s="43"/>
      <c r="U34" s="43"/>
      <c r="V34" s="1"/>
      <c r="W34" s="43"/>
      <c r="X34" s="43"/>
      <c r="Y34" s="56"/>
      <c r="Z34" s="57"/>
      <c r="AA34" s="43"/>
      <c r="AB34" s="43"/>
      <c r="AC34" s="1"/>
      <c r="AD34" s="43"/>
      <c r="AE34" s="43"/>
      <c r="AF34" s="56"/>
      <c r="AG34" s="57"/>
      <c r="AH34" s="43"/>
      <c r="AI34" s="43"/>
      <c r="AJ34" s="1"/>
      <c r="AK34" s="43"/>
      <c r="AL34" s="43"/>
      <c r="AM34" s="56"/>
      <c r="AN34" s="57"/>
      <c r="AO34" s="43"/>
      <c r="AP34" s="43"/>
      <c r="AQ34" s="1"/>
      <c r="AR34" s="43"/>
      <c r="AS34" s="43"/>
      <c r="AT34" s="56"/>
      <c r="AU34" s="57"/>
      <c r="AV34" s="43"/>
      <c r="AW34" s="43"/>
      <c r="AX34" s="1"/>
      <c r="AY34" s="43"/>
      <c r="AZ34" s="43"/>
      <c r="BA34" s="56"/>
      <c r="BB34" s="57"/>
      <c r="BC34" s="43"/>
      <c r="BD34" s="43"/>
      <c r="BE34" s="1"/>
      <c r="BF34" s="43"/>
      <c r="BG34" s="43"/>
      <c r="BH34" s="56"/>
      <c r="BI34" s="57"/>
      <c r="BJ34" s="43"/>
      <c r="BK34" s="43"/>
      <c r="BL34" s="1"/>
      <c r="BM34" s="43"/>
      <c r="BN34" s="43"/>
      <c r="BO34" s="56"/>
      <c r="BP34" s="57"/>
      <c r="BQ34" s="43"/>
      <c r="BR34" s="43"/>
      <c r="BS34" s="1"/>
      <c r="BT34" s="43"/>
      <c r="BU34" s="43"/>
    </row>
    <row r="35" spans="2:73" ht="15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</row>
    <row r="36" spans="2:73" ht="15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</row>
    <row r="37" spans="2:73" ht="15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</row>
    <row r="38" spans="2:73" ht="15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</row>
    <row r="39" spans="2:73" ht="15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</row>
    <row r="40" spans="2:73" ht="15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</row>
    <row r="41" spans="2:73" ht="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</row>
    <row r="42" spans="2:73" ht="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</row>
    <row r="43" spans="2:73" ht="1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</row>
    <row r="44" spans="2:73" ht="15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</row>
    <row r="45" spans="2:73" ht="15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</row>
    <row r="46" spans="2:73" ht="15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</row>
    <row r="47" spans="2:73" ht="15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</row>
    <row r="48" spans="2:73" ht="15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</row>
    <row r="49" spans="2:73" ht="15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</row>
  </sheetData>
  <hyperlinks>
    <hyperlink ref="A29" location="'Table of Contents'!A1" display="Link to Table of Contents "/>
  </hyperlinks>
  <printOptions/>
  <pageMargins left="0.75" right="0.75" top="1" bottom="1" header="0.5" footer="0.5"/>
  <pageSetup fitToHeight="0" fitToWidth="1" horizontalDpi="600" verticalDpi="600" orientation="portrait" paperSize="9" r:id="rId1"/>
  <headerFooter alignWithMargins="0">
    <oddFooter>&amp;C&amp;Z&amp;F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4" tint="0.7999799847602844"/>
    <pageSetUpPr fitToPage="1"/>
  </sheetPr>
  <dimension ref="A1:BV58"/>
  <sheetViews>
    <sheetView workbookViewId="0" topLeftCell="A1">
      <pane ySplit="1" topLeftCell="A2" activePane="bottomLeft" state="frozen"/>
      <selection pane="bottomLeft" activeCell="A2" sqref="A2"/>
    </sheetView>
  </sheetViews>
  <sheetFormatPr defaultColWidth="8.88671875" defaultRowHeight="15"/>
  <cols>
    <col min="1" max="1" width="39.88671875" style="11" bestFit="1" customWidth="1"/>
    <col min="2" max="73" width="9.77734375" style="11" bestFit="1" customWidth="1"/>
    <col min="74" max="16384" width="8.88671875" style="11" customWidth="1"/>
  </cols>
  <sheetData>
    <row r="1" spans="1:73" s="17" customFormat="1" ht="32.25" thickBot="1">
      <c r="A1" s="110" t="s">
        <v>56</v>
      </c>
      <c r="B1" s="45">
        <v>45200</v>
      </c>
      <c r="C1" s="45">
        <v>45292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</row>
    <row r="2" spans="1:74" s="267" customFormat="1" ht="15">
      <c r="A2" s="265" t="s">
        <v>306</v>
      </c>
      <c r="B2" s="266">
        <v>0.015</v>
      </c>
      <c r="C2" s="266">
        <v>0.0225</v>
      </c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</row>
    <row r="3" spans="1:3" s="268" customFormat="1" ht="16.5" thickBot="1">
      <c r="A3" s="188" t="s">
        <v>305</v>
      </c>
      <c r="B3" s="268">
        <v>750</v>
      </c>
      <c r="C3" s="268">
        <v>1125</v>
      </c>
    </row>
    <row r="4" spans="1:73" ht="15">
      <c r="A4" s="14" t="s">
        <v>57</v>
      </c>
      <c r="B4" s="12">
        <v>63954.623601288775</v>
      </c>
      <c r="C4" s="101">
        <f aca="true" t="shared" si="0" ref="C4:C14">IF(B4*C$2&lt;(C$3),B4+(C$3),B4*(1+C$2))</f>
        <v>65393.60263231777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</row>
    <row r="5" spans="1:73" ht="15">
      <c r="A5" s="14"/>
      <c r="B5" s="12">
        <v>66676.74287913446</v>
      </c>
      <c r="C5" s="101">
        <f t="shared" si="0"/>
        <v>68176.96959391498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</row>
    <row r="6" spans="1:73" ht="15">
      <c r="A6" s="14"/>
      <c r="B6" s="12">
        <v>69383.79904635178</v>
      </c>
      <c r="C6" s="101">
        <f t="shared" si="0"/>
        <v>70944.93452489469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</row>
    <row r="7" spans="1:73" ht="15">
      <c r="A7" s="14"/>
      <c r="B7" s="12">
        <v>72069.33648409994</v>
      </c>
      <c r="C7" s="101">
        <f t="shared" si="0"/>
        <v>73690.89655499218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</row>
    <row r="8" spans="1:73" ht="15">
      <c r="A8" s="14"/>
      <c r="B8" s="12">
        <v>75447.77701075427</v>
      </c>
      <c r="C8" s="101">
        <f t="shared" si="0"/>
        <v>77145.35199349624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</row>
    <row r="9" spans="1:73" ht="15">
      <c r="A9" s="14"/>
      <c r="B9" s="12">
        <v>79420.8412816749</v>
      </c>
      <c r="C9" s="101">
        <f t="shared" si="0"/>
        <v>81207.81021051259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</row>
    <row r="10" spans="1:73" ht="15">
      <c r="A10" s="14"/>
      <c r="B10" s="12">
        <v>84116.8428679152</v>
      </c>
      <c r="C10" s="101">
        <f t="shared" si="0"/>
        <v>86009.47183244329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</row>
    <row r="11" spans="1:73" ht="15">
      <c r="A11" s="14"/>
      <c r="B11" s="12">
        <v>88875.9364374777</v>
      </c>
      <c r="C11" s="101">
        <f t="shared" si="0"/>
        <v>90875.64500732096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</row>
    <row r="12" spans="1:73" ht="15">
      <c r="A12" s="14"/>
      <c r="B12" s="12">
        <v>92750.6544477135</v>
      </c>
      <c r="C12" s="101">
        <f t="shared" si="0"/>
        <v>94837.54417278705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</row>
    <row r="13" spans="1:73" ht="15">
      <c r="A13" s="14" t="s">
        <v>58</v>
      </c>
      <c r="B13" s="12">
        <v>95745.34806988618</v>
      </c>
      <c r="C13" s="101">
        <f t="shared" si="0"/>
        <v>97899.61840145862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</row>
    <row r="14" spans="1:73" s="25" customFormat="1" ht="15">
      <c r="A14" s="61" t="s">
        <v>59</v>
      </c>
      <c r="B14" s="96">
        <v>98740.04169205889</v>
      </c>
      <c r="C14" s="101">
        <f t="shared" si="0"/>
        <v>100961.69263013022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</row>
    <row r="15" spans="1:73" s="25" customFormat="1" ht="15">
      <c r="A15" s="61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</row>
    <row r="16" spans="1:73" s="25" customFormat="1" ht="15">
      <c r="A16" s="14" t="s">
        <v>324</v>
      </c>
      <c r="B16" s="12">
        <v>57675.478697749815</v>
      </c>
      <c r="C16" s="101">
        <f aca="true" t="shared" si="1" ref="C16:C28">IF(B16*C$2&lt;(C$3),B16+(C$3),B16*(1+C$2))</f>
        <v>58973.17696844918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</row>
    <row r="17" spans="1:73" s="25" customFormat="1" ht="15">
      <c r="A17" s="14"/>
      <c r="B17" s="12">
        <v>61343.561323058726</v>
      </c>
      <c r="C17" s="101">
        <f t="shared" si="1"/>
        <v>62723.79145282754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</row>
    <row r="18" spans="1:73" s="25" customFormat="1" ht="15">
      <c r="A18" s="14"/>
      <c r="B18" s="12">
        <v>63954.623601288775</v>
      </c>
      <c r="C18" s="101">
        <f t="shared" si="1"/>
        <v>65393.60263231777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</row>
    <row r="19" spans="1:73" s="25" customFormat="1" ht="15">
      <c r="A19" s="14"/>
      <c r="B19" s="12">
        <v>66676.74287913446</v>
      </c>
      <c r="C19" s="101">
        <f t="shared" si="1"/>
        <v>68176.96959391498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</row>
    <row r="20" spans="1:73" s="25" customFormat="1" ht="15">
      <c r="A20" s="14"/>
      <c r="B20" s="12">
        <v>69383.79904635178</v>
      </c>
      <c r="C20" s="101">
        <f t="shared" si="1"/>
        <v>70944.93452489469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</row>
    <row r="21" spans="1:73" s="25" customFormat="1" ht="15">
      <c r="A21" s="14"/>
      <c r="B21" s="12">
        <v>72069.33648409994</v>
      </c>
      <c r="C21" s="101">
        <f t="shared" si="1"/>
        <v>73690.89655499218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</row>
    <row r="22" spans="1:73" s="25" customFormat="1" ht="15">
      <c r="A22" s="14"/>
      <c r="B22" s="12">
        <v>75447.77701075427</v>
      </c>
      <c r="C22" s="101">
        <f t="shared" si="1"/>
        <v>77145.35199349624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</row>
    <row r="23" spans="1:73" s="25" customFormat="1" ht="15">
      <c r="A23" s="14"/>
      <c r="B23" s="12">
        <v>79340.0208225304</v>
      </c>
      <c r="C23" s="101">
        <f t="shared" si="1"/>
        <v>81125.17129103733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</row>
    <row r="24" spans="1:73" s="25" customFormat="1" ht="15">
      <c r="A24" s="14"/>
      <c r="B24" s="12">
        <v>83859.30296341874</v>
      </c>
      <c r="C24" s="101">
        <f t="shared" si="1"/>
        <v>85746.13728009566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</row>
    <row r="25" spans="1:73" s="25" customFormat="1" ht="15">
      <c r="A25" s="14"/>
      <c r="B25" s="12">
        <v>88439.30281664699</v>
      </c>
      <c r="C25" s="101">
        <f t="shared" si="1"/>
        <v>90429.18713002154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</row>
    <row r="26" spans="1:73" s="25" customFormat="1" ht="15">
      <c r="A26" s="14"/>
      <c r="B26" s="12">
        <v>92168.20784000678</v>
      </c>
      <c r="C26" s="101">
        <f t="shared" si="1"/>
        <v>94241.99251640693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</row>
    <row r="27" spans="1:73" s="25" customFormat="1" ht="15">
      <c r="A27" s="14" t="s">
        <v>58</v>
      </c>
      <c r="B27" s="12">
        <v>95050.20546193533</v>
      </c>
      <c r="C27" s="101">
        <f t="shared" si="1"/>
        <v>97188.83508482887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</row>
    <row r="28" spans="1:73" s="25" customFormat="1" ht="15">
      <c r="A28" s="61" t="s">
        <v>59</v>
      </c>
      <c r="B28" s="96">
        <v>97932.20308386385</v>
      </c>
      <c r="C28" s="101">
        <f t="shared" si="1"/>
        <v>100135.67765325078</v>
      </c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</row>
    <row r="29" spans="1:73" s="98" customFormat="1" ht="15">
      <c r="A29" s="277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</row>
    <row r="30" spans="1:73" s="25" customFormat="1" ht="15">
      <c r="A30" s="61" t="s">
        <v>60</v>
      </c>
      <c r="B30" s="96">
        <v>91669.38838870887</v>
      </c>
      <c r="C30" s="101">
        <f aca="true" t="shared" si="2" ref="C30:C37">IF(B30*C$2&lt;(C$3),B30+(C$3),B30*(1+C$2))</f>
        <v>93731.94962745481</v>
      </c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</row>
    <row r="31" spans="1:73" ht="15">
      <c r="A31" s="14" t="s">
        <v>61</v>
      </c>
      <c r="B31" s="12">
        <v>93844.9740205089</v>
      </c>
      <c r="C31" s="101">
        <f t="shared" si="2"/>
        <v>95956.48593597036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</row>
    <row r="32" spans="1:73" ht="15">
      <c r="A32" s="14"/>
      <c r="B32" s="12">
        <v>96043.4033014428</v>
      </c>
      <c r="C32" s="101">
        <f t="shared" si="2"/>
        <v>98204.37987572525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</row>
    <row r="33" spans="1:73" ht="15">
      <c r="A33" s="14"/>
      <c r="B33" s="12">
        <v>98226.6034829541</v>
      </c>
      <c r="C33" s="101">
        <f t="shared" si="2"/>
        <v>100436.70206132057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</row>
    <row r="34" spans="1:73" ht="15">
      <c r="A34" s="14"/>
      <c r="B34" s="12">
        <v>100398.92573630638</v>
      </c>
      <c r="C34" s="101">
        <f t="shared" si="2"/>
        <v>102657.90156537326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</row>
    <row r="35" spans="1:73" ht="15">
      <c r="A35" s="14"/>
      <c r="B35" s="12">
        <v>101228.9116548381</v>
      </c>
      <c r="C35" s="101">
        <f t="shared" si="2"/>
        <v>103506.56216707196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</row>
    <row r="36" spans="1:73" ht="15">
      <c r="A36" s="14" t="s">
        <v>58</v>
      </c>
      <c r="B36" s="12">
        <v>104489.0267240904</v>
      </c>
      <c r="C36" s="101">
        <f t="shared" si="2"/>
        <v>106840.02982538244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</row>
    <row r="37" spans="1:73" ht="15">
      <c r="A37" s="14" t="s">
        <v>59</v>
      </c>
      <c r="B37" s="12">
        <v>107750.2295861586</v>
      </c>
      <c r="C37" s="101">
        <f t="shared" si="2"/>
        <v>110174.60975184717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</row>
    <row r="38" spans="1:73" s="202" customFormat="1" ht="16.5" thickBot="1">
      <c r="A38" s="243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1"/>
      <c r="BQ38" s="201"/>
      <c r="BR38" s="201"/>
      <c r="BS38" s="201"/>
      <c r="BT38" s="201"/>
      <c r="BU38" s="201"/>
    </row>
    <row r="39" spans="1:73" ht="16.5" thickTop="1">
      <c r="A39" s="14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</row>
    <row r="40" spans="1:73" ht="15">
      <c r="A40" s="14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</row>
    <row r="41" spans="1:73" ht="15">
      <c r="A41" s="14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</row>
    <row r="42" spans="1:73" ht="15">
      <c r="A42" s="14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</row>
    <row r="43" spans="1:73" ht="15">
      <c r="A43" s="14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</row>
    <row r="44" spans="1:73" ht="15">
      <c r="A44" s="14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</row>
    <row r="45" spans="1:73" ht="15">
      <c r="A45" s="14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</row>
    <row r="46" spans="1:73" ht="15">
      <c r="A46" s="14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</row>
    <row r="47" spans="1:73" ht="15">
      <c r="A47" s="14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</row>
    <row r="48" ht="15">
      <c r="A48" s="14"/>
    </row>
    <row r="58" spans="1:73" s="16" customFormat="1" ht="30.75" customHeight="1" thickBot="1">
      <c r="A58" s="181" t="s">
        <v>259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ht="16.5" thickTop="1"/>
  </sheetData>
  <hyperlinks>
    <hyperlink ref="A58" location="'Table of Contents'!A1" display="Link to Table of Contents "/>
  </hyperlinks>
  <printOptions/>
  <pageMargins left="0.75" right="0.75" top="1" bottom="1" header="0.5" footer="0.5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799847602844"/>
    <pageSetUpPr fitToPage="1"/>
  </sheetPr>
  <dimension ref="A1:IJ221"/>
  <sheetViews>
    <sheetView workbookViewId="0" topLeftCell="A1">
      <pane ySplit="1" topLeftCell="A2" activePane="bottomLeft" state="frozen"/>
      <selection pane="bottomLeft" activeCell="A2" sqref="A2"/>
    </sheetView>
  </sheetViews>
  <sheetFormatPr defaultColWidth="8.88671875" defaultRowHeight="15"/>
  <cols>
    <col min="1" max="1" width="57.4453125" style="171" bestFit="1" customWidth="1"/>
    <col min="2" max="3" width="10.99609375" style="11" customWidth="1"/>
    <col min="4" max="16384" width="8.88671875" style="11" customWidth="1"/>
  </cols>
  <sheetData>
    <row r="1" spans="1:3" s="45" customFormat="1" ht="16.5" thickBot="1">
      <c r="A1" s="371"/>
      <c r="B1" s="45">
        <v>45200</v>
      </c>
      <c r="C1" s="45">
        <v>45292</v>
      </c>
    </row>
    <row r="2" spans="1:3" s="207" customFormat="1" ht="15">
      <c r="A2" s="372" t="s">
        <v>306</v>
      </c>
      <c r="B2" s="373">
        <v>0.015</v>
      </c>
      <c r="C2" s="373">
        <v>0.0225</v>
      </c>
    </row>
    <row r="3" spans="1:3" s="375" customFormat="1" ht="16.5" thickBot="1">
      <c r="A3" s="374" t="s">
        <v>305</v>
      </c>
      <c r="B3" s="375">
        <v>750</v>
      </c>
      <c r="C3" s="375">
        <v>1125</v>
      </c>
    </row>
    <row r="4" s="377" customFormat="1" ht="31.5">
      <c r="A4" s="376" t="s">
        <v>359</v>
      </c>
    </row>
    <row r="5" s="61" customFormat="1" ht="15">
      <c r="A5" s="380" t="s">
        <v>77</v>
      </c>
    </row>
    <row r="6" spans="1:3" s="25" customFormat="1" ht="15">
      <c r="A6" s="378" t="s">
        <v>78</v>
      </c>
      <c r="B6" s="118"/>
      <c r="C6" s="118"/>
    </row>
    <row r="7" spans="1:7" s="25" customFormat="1" ht="15">
      <c r="A7" s="378" t="s">
        <v>79</v>
      </c>
      <c r="B7" s="169">
        <v>677.0965002123037</v>
      </c>
      <c r="C7" s="169">
        <f>IF(B7*C$2&lt;(C$3/52.18),B7+(C$3/52.18),B7*(1+C$2))</f>
        <v>698.6564848807591</v>
      </c>
      <c r="E7" s="118"/>
      <c r="F7" s="118"/>
      <c r="G7" s="118"/>
    </row>
    <row r="8" spans="1:7" s="25" customFormat="1" ht="15">
      <c r="A8" s="378" t="s">
        <v>80</v>
      </c>
      <c r="B8" s="169">
        <v>680.6087610723035</v>
      </c>
      <c r="C8" s="169">
        <f aca="true" t="shared" si="0" ref="C8:C19">IF(B8*C$2&lt;(C$3/52.18),B8+(C$3/52.18),B8*(1+C$2))</f>
        <v>702.1687457407589</v>
      </c>
      <c r="E8" s="118"/>
      <c r="F8" s="118"/>
      <c r="G8" s="118"/>
    </row>
    <row r="9" spans="1:7" s="25" customFormat="1" ht="15">
      <c r="A9" s="378" t="s">
        <v>81</v>
      </c>
      <c r="B9" s="169">
        <v>683.8769675523035</v>
      </c>
      <c r="C9" s="169">
        <f t="shared" si="0"/>
        <v>705.4369522207589</v>
      </c>
      <c r="E9" s="118"/>
      <c r="F9" s="118"/>
      <c r="G9" s="118"/>
    </row>
    <row r="10" spans="1:7" s="25" customFormat="1" ht="15">
      <c r="A10" s="378" t="s">
        <v>82</v>
      </c>
      <c r="B10" s="169">
        <v>685.7445141123036</v>
      </c>
      <c r="C10" s="169">
        <f t="shared" si="0"/>
        <v>707.304498780759</v>
      </c>
      <c r="E10" s="118"/>
      <c r="F10" s="118"/>
      <c r="G10" s="118"/>
    </row>
    <row r="11" spans="1:7" s="25" customFormat="1" ht="15">
      <c r="A11" s="378" t="s">
        <v>83</v>
      </c>
      <c r="B11" s="169">
        <v>687.6863380923036</v>
      </c>
      <c r="C11" s="169">
        <f t="shared" si="0"/>
        <v>709.246322760759</v>
      </c>
      <c r="E11" s="118"/>
      <c r="F11" s="118"/>
      <c r="G11" s="118"/>
    </row>
    <row r="12" spans="1:7" s="25" customFormat="1" ht="15">
      <c r="A12" s="378" t="s">
        <v>84</v>
      </c>
      <c r="B12" s="169">
        <v>689.5220514723036</v>
      </c>
      <c r="C12" s="169">
        <f t="shared" si="0"/>
        <v>711.082036140759</v>
      </c>
      <c r="E12" s="118"/>
      <c r="F12" s="118"/>
      <c r="G12" s="118"/>
    </row>
    <row r="13" spans="1:7" s="25" customFormat="1" ht="15">
      <c r="A13" s="378" t="s">
        <v>85</v>
      </c>
      <c r="B13" s="169">
        <v>691.4532643923036</v>
      </c>
      <c r="C13" s="169">
        <f t="shared" si="0"/>
        <v>713.013249060759</v>
      </c>
      <c r="E13" s="118"/>
      <c r="F13" s="118"/>
      <c r="G13" s="118"/>
    </row>
    <row r="14" spans="1:7" s="25" customFormat="1" ht="15">
      <c r="A14" s="378" t="s">
        <v>86</v>
      </c>
      <c r="B14" s="169">
        <v>693.3738662523037</v>
      </c>
      <c r="C14" s="169">
        <f t="shared" si="0"/>
        <v>714.9338509207591</v>
      </c>
      <c r="E14" s="118"/>
      <c r="F14" s="118"/>
      <c r="G14" s="118"/>
    </row>
    <row r="15" spans="1:7" s="25" customFormat="1" ht="15">
      <c r="A15" s="378" t="s">
        <v>87</v>
      </c>
      <c r="B15" s="169">
        <v>695.3475234123036</v>
      </c>
      <c r="C15" s="169">
        <f t="shared" si="0"/>
        <v>716.907508080759</v>
      </c>
      <c r="E15" s="118"/>
      <c r="F15" s="118"/>
      <c r="G15" s="118"/>
    </row>
    <row r="16" spans="1:7" s="25" customFormat="1" ht="15">
      <c r="A16" s="378" t="s">
        <v>88</v>
      </c>
      <c r="B16" s="169">
        <v>697.4060690523037</v>
      </c>
      <c r="C16" s="169">
        <f t="shared" si="0"/>
        <v>718.9660537207591</v>
      </c>
      <c r="E16" s="118"/>
      <c r="F16" s="118"/>
      <c r="G16" s="118"/>
    </row>
    <row r="17" spans="1:7" s="25" customFormat="1" ht="15">
      <c r="A17" s="378" t="s">
        <v>89</v>
      </c>
      <c r="B17" s="169">
        <v>699.4540036323036</v>
      </c>
      <c r="C17" s="169">
        <f t="shared" si="0"/>
        <v>721.013988300759</v>
      </c>
      <c r="E17" s="118"/>
      <c r="F17" s="118"/>
      <c r="G17" s="118"/>
    </row>
    <row r="18" spans="1:7" s="25" customFormat="1" ht="15">
      <c r="A18" s="378" t="s">
        <v>90</v>
      </c>
      <c r="B18" s="169">
        <v>699.4540036323036</v>
      </c>
      <c r="C18" s="169">
        <f t="shared" si="0"/>
        <v>721.013988300759</v>
      </c>
      <c r="E18" s="118"/>
      <c r="F18" s="118"/>
      <c r="G18" s="118"/>
    </row>
    <row r="19" spans="1:7" s="25" customFormat="1" ht="15">
      <c r="A19" s="378" t="s">
        <v>91</v>
      </c>
      <c r="B19" s="169">
        <v>700.2286110123035</v>
      </c>
      <c r="C19" s="169">
        <f t="shared" si="0"/>
        <v>721.7885956807589</v>
      </c>
      <c r="E19" s="118"/>
      <c r="F19" s="118"/>
      <c r="G19" s="118"/>
    </row>
    <row r="20" spans="1:7" s="25" customFormat="1" ht="15">
      <c r="A20" s="378"/>
      <c r="B20" s="169"/>
      <c r="C20" s="169"/>
      <c r="E20" s="118"/>
      <c r="F20" s="118"/>
      <c r="G20" s="118"/>
    </row>
    <row r="21" spans="1:7" s="25" customFormat="1" ht="15">
      <c r="A21" s="380" t="s">
        <v>307</v>
      </c>
      <c r="B21" s="169"/>
      <c r="C21" s="169"/>
      <c r="E21" s="118"/>
      <c r="F21" s="118"/>
      <c r="G21" s="118"/>
    </row>
    <row r="22" spans="1:7" s="25" customFormat="1" ht="15">
      <c r="A22" s="378" t="s">
        <v>79</v>
      </c>
      <c r="B22" s="200">
        <v>620.7942158523034</v>
      </c>
      <c r="C22" s="169">
        <f>IF(B22*C$2&lt;(C$3/52.18),B22+(C$3/52.18),B22*(1+C$2))</f>
        <v>642.3542005207588</v>
      </c>
      <c r="E22" s="118"/>
      <c r="F22" s="118"/>
      <c r="G22" s="118"/>
    </row>
    <row r="23" spans="1:7" s="25" customFormat="1" ht="15">
      <c r="A23" s="378" t="s">
        <v>80</v>
      </c>
      <c r="B23" s="200">
        <v>634.7583708123036</v>
      </c>
      <c r="C23" s="169">
        <f aca="true" t="shared" si="1" ref="C23:C36">IF(B23*C$2&lt;(C$3/52.18),B23+(C$3/52.18),B23*(1+C$2))</f>
        <v>656.318355480759</v>
      </c>
      <c r="E23" s="118"/>
      <c r="F23" s="118"/>
      <c r="G23" s="118"/>
    </row>
    <row r="24" spans="1:7" s="25" customFormat="1" ht="15">
      <c r="A24" s="378" t="s">
        <v>81</v>
      </c>
      <c r="B24" s="200">
        <v>677.0965002123037</v>
      </c>
      <c r="C24" s="169">
        <f t="shared" si="1"/>
        <v>698.6564848807591</v>
      </c>
      <c r="E24" s="118"/>
      <c r="F24" s="118"/>
      <c r="G24" s="118"/>
    </row>
    <row r="25" spans="1:7" s="25" customFormat="1" ht="15">
      <c r="A25" s="378" t="s">
        <v>82</v>
      </c>
      <c r="B25" s="200">
        <v>680.6087610723035</v>
      </c>
      <c r="C25" s="169">
        <f t="shared" si="1"/>
        <v>702.1687457407589</v>
      </c>
      <c r="E25" s="118"/>
      <c r="F25" s="118"/>
      <c r="G25" s="118"/>
    </row>
    <row r="26" spans="1:7" s="25" customFormat="1" ht="15">
      <c r="A26" s="378" t="s">
        <v>83</v>
      </c>
      <c r="B26" s="200">
        <v>683.8769675523035</v>
      </c>
      <c r="C26" s="169">
        <f t="shared" si="1"/>
        <v>705.4369522207589</v>
      </c>
      <c r="E26" s="118"/>
      <c r="F26" s="118"/>
      <c r="G26" s="118"/>
    </row>
    <row r="27" spans="1:7" s="25" customFormat="1" ht="15">
      <c r="A27" s="378" t="s">
        <v>84</v>
      </c>
      <c r="B27" s="200">
        <v>685.7445141123036</v>
      </c>
      <c r="C27" s="169">
        <f t="shared" si="1"/>
        <v>707.304498780759</v>
      </c>
      <c r="E27" s="118"/>
      <c r="F27" s="118"/>
      <c r="G27" s="118"/>
    </row>
    <row r="28" spans="1:7" s="25" customFormat="1" ht="15">
      <c r="A28" s="378" t="s">
        <v>85</v>
      </c>
      <c r="B28" s="200">
        <v>687.6863380923036</v>
      </c>
      <c r="C28" s="169">
        <f t="shared" si="1"/>
        <v>709.246322760759</v>
      </c>
      <c r="E28" s="118"/>
      <c r="F28" s="118"/>
      <c r="G28" s="118"/>
    </row>
    <row r="29" spans="1:7" s="25" customFormat="1" ht="15">
      <c r="A29" s="378" t="s">
        <v>86</v>
      </c>
      <c r="B29" s="200">
        <v>689.5220514723036</v>
      </c>
      <c r="C29" s="169">
        <f t="shared" si="1"/>
        <v>711.082036140759</v>
      </c>
      <c r="E29" s="118"/>
      <c r="F29" s="118"/>
      <c r="G29" s="118"/>
    </row>
    <row r="30" spans="1:7" s="25" customFormat="1" ht="15">
      <c r="A30" s="378" t="s">
        <v>87</v>
      </c>
      <c r="B30" s="200">
        <v>691.4532643923036</v>
      </c>
      <c r="C30" s="169">
        <f t="shared" si="1"/>
        <v>713.013249060759</v>
      </c>
      <c r="E30" s="118"/>
      <c r="F30" s="118"/>
      <c r="G30" s="118"/>
    </row>
    <row r="31" spans="1:7" s="25" customFormat="1" ht="15">
      <c r="A31" s="378" t="s">
        <v>88</v>
      </c>
      <c r="B31" s="200">
        <v>693.3738662523037</v>
      </c>
      <c r="C31" s="169">
        <f t="shared" si="1"/>
        <v>714.9338509207591</v>
      </c>
      <c r="E31" s="118"/>
      <c r="F31" s="118"/>
      <c r="G31" s="118"/>
    </row>
    <row r="32" spans="1:7" s="25" customFormat="1" ht="15">
      <c r="A32" s="378" t="s">
        <v>89</v>
      </c>
      <c r="B32" s="200">
        <v>695.3475234123036</v>
      </c>
      <c r="C32" s="169">
        <f t="shared" si="1"/>
        <v>716.907508080759</v>
      </c>
      <c r="E32" s="118"/>
      <c r="F32" s="118"/>
      <c r="G32" s="118"/>
    </row>
    <row r="33" spans="1:7" s="25" customFormat="1" ht="15">
      <c r="A33" s="378" t="s">
        <v>90</v>
      </c>
      <c r="B33" s="200">
        <v>697.4060690523037</v>
      </c>
      <c r="C33" s="169">
        <f t="shared" si="1"/>
        <v>718.9660537207591</v>
      </c>
      <c r="E33" s="118"/>
      <c r="F33" s="118"/>
      <c r="G33" s="118"/>
    </row>
    <row r="34" spans="1:7" s="25" customFormat="1" ht="15">
      <c r="A34" s="378" t="s">
        <v>91</v>
      </c>
      <c r="B34" s="200">
        <v>699.4540036323036</v>
      </c>
      <c r="C34" s="169">
        <f t="shared" si="1"/>
        <v>721.013988300759</v>
      </c>
      <c r="E34" s="118"/>
      <c r="F34" s="118"/>
      <c r="G34" s="118"/>
    </row>
    <row r="35" spans="1:7" s="25" customFormat="1" ht="15">
      <c r="A35" s="378"/>
      <c r="B35" s="381">
        <v>699.4540036323036</v>
      </c>
      <c r="C35" s="169">
        <f>IF(B35*C$2&lt;(C$3/52.18),B35+(C$3/52.18),B35*(1+C$2))</f>
        <v>721.013988300759</v>
      </c>
      <c r="E35" s="118"/>
      <c r="F35" s="118"/>
      <c r="G35" s="118"/>
    </row>
    <row r="36" spans="1:7" s="25" customFormat="1" ht="15">
      <c r="A36" s="378"/>
      <c r="B36" s="381">
        <v>700.2286110123035</v>
      </c>
      <c r="C36" s="169">
        <f t="shared" si="1"/>
        <v>721.7885956807589</v>
      </c>
      <c r="E36" s="118"/>
      <c r="F36" s="118"/>
      <c r="G36" s="118"/>
    </row>
    <row r="37" spans="1:7" s="98" customFormat="1" ht="15">
      <c r="A37" s="379"/>
      <c r="B37" s="350"/>
      <c r="C37" s="350"/>
      <c r="E37" s="118"/>
      <c r="F37" s="118"/>
      <c r="G37" s="118"/>
    </row>
    <row r="38" spans="1:7" s="61" customFormat="1" ht="31.5">
      <c r="A38" s="391" t="s">
        <v>358</v>
      </c>
      <c r="B38" s="169"/>
      <c r="C38" s="169"/>
      <c r="E38" s="118"/>
      <c r="F38" s="118"/>
      <c r="G38" s="118"/>
    </row>
    <row r="39" spans="1:7" s="61" customFormat="1" ht="15">
      <c r="A39" s="382" t="s">
        <v>92</v>
      </c>
      <c r="B39" s="169"/>
      <c r="C39" s="169"/>
      <c r="E39" s="118"/>
      <c r="F39" s="118"/>
      <c r="G39" s="118"/>
    </row>
    <row r="40" spans="1:7" s="61" customFormat="1" ht="15">
      <c r="A40" s="380" t="s">
        <v>93</v>
      </c>
      <c r="B40" s="169"/>
      <c r="C40" s="169"/>
      <c r="E40" s="118"/>
      <c r="F40" s="118"/>
      <c r="G40" s="118"/>
    </row>
    <row r="41" spans="1:7" s="25" customFormat="1" ht="15">
      <c r="A41" s="378" t="s">
        <v>78</v>
      </c>
      <c r="B41" s="169"/>
      <c r="C41" s="169"/>
      <c r="E41" s="118"/>
      <c r="F41" s="118"/>
      <c r="G41" s="118"/>
    </row>
    <row r="42" spans="1:7" s="25" customFormat="1" ht="15">
      <c r="A42" s="378" t="s">
        <v>79</v>
      </c>
      <c r="B42" s="169">
        <v>676.5235029723035</v>
      </c>
      <c r="C42" s="169">
        <f>IF(B42*C$2&lt;(C$3/52.18),B42+(C$3/52.18),B42*(1+C$2))</f>
        <v>698.0834876407589</v>
      </c>
      <c r="E42" s="118"/>
      <c r="F42" s="118"/>
      <c r="G42" s="118"/>
    </row>
    <row r="43" spans="1:7" s="25" customFormat="1" ht="15">
      <c r="A43" s="378" t="s">
        <v>80</v>
      </c>
      <c r="B43" s="169">
        <v>680.0569859523036</v>
      </c>
      <c r="C43" s="169">
        <f aca="true" t="shared" si="2" ref="C43:C54">IF(B43*C$2&lt;(C$3/52.18),B43+(C$3/52.18),B43*(1+C$2))</f>
        <v>701.616970620759</v>
      </c>
      <c r="E43" s="118"/>
      <c r="F43" s="118"/>
      <c r="G43" s="118"/>
    </row>
    <row r="44" spans="1:7" s="25" customFormat="1" ht="15">
      <c r="A44" s="378" t="s">
        <v>81</v>
      </c>
      <c r="B44" s="169">
        <v>683.3464145523036</v>
      </c>
      <c r="C44" s="169">
        <f t="shared" si="2"/>
        <v>704.906399220759</v>
      </c>
      <c r="E44" s="118"/>
      <c r="F44" s="118"/>
      <c r="G44" s="118"/>
    </row>
    <row r="45" spans="1:7" s="25" customFormat="1" ht="15">
      <c r="A45" s="378" t="s">
        <v>82</v>
      </c>
      <c r="B45" s="169">
        <v>685.1821279323036</v>
      </c>
      <c r="C45" s="169">
        <f t="shared" si="2"/>
        <v>706.742112600759</v>
      </c>
      <c r="E45" s="118"/>
      <c r="F45" s="118"/>
      <c r="G45" s="118"/>
    </row>
    <row r="46" spans="1:7" s="25" customFormat="1" ht="15">
      <c r="A46" s="378" t="s">
        <v>83</v>
      </c>
      <c r="B46" s="169">
        <v>687.1133408523035</v>
      </c>
      <c r="C46" s="169">
        <f t="shared" si="2"/>
        <v>708.6733255207589</v>
      </c>
      <c r="E46" s="118"/>
      <c r="F46" s="118"/>
      <c r="G46" s="118"/>
    </row>
    <row r="47" spans="1:7" s="25" customFormat="1" ht="15">
      <c r="A47" s="378" t="s">
        <v>84</v>
      </c>
      <c r="B47" s="169">
        <v>689.0233316523036</v>
      </c>
      <c r="C47" s="169">
        <f t="shared" si="2"/>
        <v>710.583316320759</v>
      </c>
      <c r="E47" s="118"/>
      <c r="F47" s="118"/>
      <c r="G47" s="118"/>
    </row>
    <row r="48" spans="1:7" s="25" customFormat="1" ht="15">
      <c r="A48" s="378" t="s">
        <v>85</v>
      </c>
      <c r="B48" s="169">
        <v>690.8484339723035</v>
      </c>
      <c r="C48" s="169">
        <f t="shared" si="2"/>
        <v>712.4084186407589</v>
      </c>
      <c r="E48" s="118"/>
      <c r="F48" s="118"/>
      <c r="G48" s="118"/>
    </row>
    <row r="49" spans="1:7" s="25" customFormat="1" ht="15">
      <c r="A49" s="378" t="s">
        <v>86</v>
      </c>
      <c r="B49" s="169">
        <v>692.8539243123037</v>
      </c>
      <c r="C49" s="169">
        <f t="shared" si="2"/>
        <v>714.4139089807591</v>
      </c>
      <c r="E49" s="118"/>
      <c r="F49" s="118"/>
      <c r="G49" s="118"/>
    </row>
    <row r="50" spans="1:7" s="25" customFormat="1" ht="15">
      <c r="A50" s="378" t="s">
        <v>87</v>
      </c>
      <c r="B50" s="169">
        <v>694.7957482923035</v>
      </c>
      <c r="C50" s="169">
        <f t="shared" si="2"/>
        <v>716.3557329607589</v>
      </c>
      <c r="E50" s="118"/>
      <c r="F50" s="118"/>
      <c r="G50" s="118"/>
    </row>
    <row r="51" spans="1:7" s="25" customFormat="1" ht="15">
      <c r="A51" s="378" t="s">
        <v>88</v>
      </c>
      <c r="B51" s="169">
        <v>696.8330718123037</v>
      </c>
      <c r="C51" s="169">
        <f t="shared" si="2"/>
        <v>718.3930564807591</v>
      </c>
      <c r="E51" s="118"/>
      <c r="F51" s="118"/>
      <c r="G51" s="118"/>
    </row>
    <row r="52" spans="1:7" s="25" customFormat="1" ht="15">
      <c r="A52" s="378" t="s">
        <v>89</v>
      </c>
      <c r="B52" s="169">
        <v>698.8703953323037</v>
      </c>
      <c r="C52" s="169">
        <f t="shared" si="2"/>
        <v>720.4303800007591</v>
      </c>
      <c r="E52" s="118"/>
      <c r="F52" s="118"/>
      <c r="G52" s="118"/>
    </row>
    <row r="53" spans="1:7" s="25" customFormat="1" ht="15">
      <c r="A53" s="378" t="s">
        <v>90</v>
      </c>
      <c r="B53" s="169">
        <v>700.9926073323036</v>
      </c>
      <c r="C53" s="169">
        <f t="shared" si="2"/>
        <v>722.552592000759</v>
      </c>
      <c r="E53" s="118"/>
      <c r="F53" s="118"/>
      <c r="G53" s="118"/>
    </row>
    <row r="54" spans="1:7" s="25" customFormat="1" ht="15">
      <c r="A54" s="378" t="s">
        <v>91</v>
      </c>
      <c r="B54" s="169">
        <v>700.9926073323036</v>
      </c>
      <c r="C54" s="169">
        <f t="shared" si="2"/>
        <v>722.552592000759</v>
      </c>
      <c r="E54" s="118"/>
      <c r="F54" s="118"/>
      <c r="G54" s="118"/>
    </row>
    <row r="55" spans="1:7" s="25" customFormat="1" ht="15">
      <c r="A55" s="378"/>
      <c r="B55" s="169"/>
      <c r="C55" s="169"/>
      <c r="E55" s="118"/>
      <c r="F55" s="118"/>
      <c r="G55" s="118"/>
    </row>
    <row r="56" spans="1:7" s="25" customFormat="1" ht="15">
      <c r="A56" s="380" t="s">
        <v>307</v>
      </c>
      <c r="B56" s="169"/>
      <c r="C56" s="169"/>
      <c r="E56" s="118"/>
      <c r="F56" s="118"/>
      <c r="G56" s="118"/>
    </row>
    <row r="57" spans="1:7" s="25" customFormat="1" ht="15">
      <c r="A57" s="378" t="s">
        <v>79</v>
      </c>
      <c r="B57" s="200">
        <v>620.2636628523035</v>
      </c>
      <c r="C57" s="169">
        <f>IF(B57*C$2&lt;(C$3/52.18),B57+(C$3/52.18),B57*(1+C$2))</f>
        <v>641.8236475207589</v>
      </c>
      <c r="E57" s="118"/>
      <c r="F57" s="118"/>
      <c r="G57" s="118"/>
    </row>
    <row r="58" spans="1:7" s="25" customFormat="1" ht="15">
      <c r="A58" s="378" t="s">
        <v>80</v>
      </c>
      <c r="B58" s="200">
        <v>634.2596509923037</v>
      </c>
      <c r="C58" s="169">
        <f aca="true" t="shared" si="3" ref="C58:C71">IF(B58*C$2&lt;(C$3/52.18),B58+(C$3/52.18),B58*(1+C$2))</f>
        <v>655.8196356607591</v>
      </c>
      <c r="E58" s="118"/>
      <c r="F58" s="118"/>
      <c r="G58" s="118"/>
    </row>
    <row r="59" spans="1:7" s="25" customFormat="1" ht="15">
      <c r="A59" s="378" t="s">
        <v>81</v>
      </c>
      <c r="B59" s="200">
        <v>676.5235029723035</v>
      </c>
      <c r="C59" s="169">
        <f t="shared" si="3"/>
        <v>698.0834876407589</v>
      </c>
      <c r="E59" s="118"/>
      <c r="F59" s="118"/>
      <c r="G59" s="118"/>
    </row>
    <row r="60" spans="1:7" s="25" customFormat="1" ht="15">
      <c r="A60" s="378" t="s">
        <v>82</v>
      </c>
      <c r="B60" s="200">
        <v>680.0569859523036</v>
      </c>
      <c r="C60" s="169">
        <f t="shared" si="3"/>
        <v>701.616970620759</v>
      </c>
      <c r="E60" s="118"/>
      <c r="F60" s="118"/>
      <c r="G60" s="118"/>
    </row>
    <row r="61" spans="1:7" s="25" customFormat="1" ht="15">
      <c r="A61" s="378" t="s">
        <v>83</v>
      </c>
      <c r="B61" s="200">
        <v>683.3464145523036</v>
      </c>
      <c r="C61" s="169">
        <f t="shared" si="3"/>
        <v>704.906399220759</v>
      </c>
      <c r="E61" s="118"/>
      <c r="F61" s="118"/>
      <c r="G61" s="118"/>
    </row>
    <row r="62" spans="1:7" s="25" customFormat="1" ht="15">
      <c r="A62" s="378" t="s">
        <v>84</v>
      </c>
      <c r="B62" s="200">
        <v>685.1821279323036</v>
      </c>
      <c r="C62" s="169">
        <f t="shared" si="3"/>
        <v>706.742112600759</v>
      </c>
      <c r="E62" s="118"/>
      <c r="F62" s="118"/>
      <c r="G62" s="118"/>
    </row>
    <row r="63" spans="1:7" s="25" customFormat="1" ht="15">
      <c r="A63" s="378" t="s">
        <v>85</v>
      </c>
      <c r="B63" s="200">
        <v>687.1133408523035</v>
      </c>
      <c r="C63" s="169">
        <f t="shared" si="3"/>
        <v>708.6733255207589</v>
      </c>
      <c r="E63" s="118"/>
      <c r="F63" s="118"/>
      <c r="G63" s="118"/>
    </row>
    <row r="64" spans="1:7" s="25" customFormat="1" ht="15">
      <c r="A64" s="378" t="s">
        <v>86</v>
      </c>
      <c r="B64" s="200">
        <v>689.0233316523036</v>
      </c>
      <c r="C64" s="169">
        <f t="shared" si="3"/>
        <v>710.583316320759</v>
      </c>
      <c r="E64" s="118"/>
      <c r="F64" s="118"/>
      <c r="G64" s="118"/>
    </row>
    <row r="65" spans="1:7" s="25" customFormat="1" ht="15">
      <c r="A65" s="378" t="s">
        <v>87</v>
      </c>
      <c r="B65" s="200">
        <v>690.8484339723035</v>
      </c>
      <c r="C65" s="169">
        <f t="shared" si="3"/>
        <v>712.4084186407589</v>
      </c>
      <c r="E65" s="118"/>
      <c r="F65" s="118"/>
      <c r="G65" s="118"/>
    </row>
    <row r="66" spans="1:7" s="25" customFormat="1" ht="15">
      <c r="A66" s="378" t="s">
        <v>88</v>
      </c>
      <c r="B66" s="200">
        <v>692.8539243123037</v>
      </c>
      <c r="C66" s="169">
        <f t="shared" si="3"/>
        <v>714.4139089807591</v>
      </c>
      <c r="E66" s="118"/>
      <c r="F66" s="118"/>
      <c r="G66" s="118"/>
    </row>
    <row r="67" spans="1:7" s="25" customFormat="1" ht="15">
      <c r="A67" s="378" t="s">
        <v>89</v>
      </c>
      <c r="B67" s="200">
        <v>694.7957482923035</v>
      </c>
      <c r="C67" s="169">
        <f t="shared" si="3"/>
        <v>716.3557329607589</v>
      </c>
      <c r="E67" s="118"/>
      <c r="F67" s="118"/>
      <c r="G67" s="118"/>
    </row>
    <row r="68" spans="1:7" s="25" customFormat="1" ht="15">
      <c r="A68" s="378" t="s">
        <v>90</v>
      </c>
      <c r="B68" s="200">
        <v>696.8330718123037</v>
      </c>
      <c r="C68" s="169">
        <f t="shared" si="3"/>
        <v>718.3930564807591</v>
      </c>
      <c r="E68" s="118"/>
      <c r="F68" s="118"/>
      <c r="G68" s="118"/>
    </row>
    <row r="69" spans="1:7" s="25" customFormat="1" ht="15">
      <c r="A69" s="378" t="s">
        <v>91</v>
      </c>
      <c r="B69" s="200">
        <v>698.8703953323037</v>
      </c>
      <c r="C69" s="169">
        <f t="shared" si="3"/>
        <v>720.4303800007591</v>
      </c>
      <c r="E69" s="118"/>
      <c r="F69" s="118"/>
      <c r="G69" s="118"/>
    </row>
    <row r="70" spans="1:7" s="25" customFormat="1" ht="15">
      <c r="A70" s="378"/>
      <c r="B70" s="200">
        <v>700.9926073323036</v>
      </c>
      <c r="C70" s="169">
        <f>IF(B70*C$2&lt;(C$3/52.18),B70+(C$3/52.18),B70*(1+C$2))</f>
        <v>722.552592000759</v>
      </c>
      <c r="E70" s="118"/>
      <c r="F70" s="118"/>
      <c r="G70" s="118"/>
    </row>
    <row r="71" spans="1:7" s="25" customFormat="1" ht="15">
      <c r="A71" s="378"/>
      <c r="B71" s="200">
        <v>700.9926073323036</v>
      </c>
      <c r="C71" s="169">
        <f t="shared" si="3"/>
        <v>722.552592000759</v>
      </c>
      <c r="E71" s="118"/>
      <c r="F71" s="118"/>
      <c r="G71" s="118"/>
    </row>
    <row r="72" spans="1:7" s="98" customFormat="1" ht="15">
      <c r="A72" s="379"/>
      <c r="B72" s="350"/>
      <c r="C72" s="350"/>
      <c r="E72" s="118"/>
      <c r="F72" s="118"/>
      <c r="G72" s="118"/>
    </row>
    <row r="73" spans="1:7" s="61" customFormat="1" ht="31.5">
      <c r="A73" s="391" t="s">
        <v>357</v>
      </c>
      <c r="B73" s="169"/>
      <c r="C73" s="169"/>
      <c r="E73" s="118"/>
      <c r="F73" s="118"/>
      <c r="G73" s="118"/>
    </row>
    <row r="74" spans="1:7" s="61" customFormat="1" ht="15">
      <c r="A74" s="380" t="s">
        <v>77</v>
      </c>
      <c r="B74" s="169"/>
      <c r="C74" s="169"/>
      <c r="E74" s="118"/>
      <c r="F74" s="118"/>
      <c r="G74" s="118"/>
    </row>
    <row r="75" spans="1:7" ht="33" customHeight="1">
      <c r="A75" s="383" t="s">
        <v>96</v>
      </c>
      <c r="B75" s="164"/>
      <c r="C75" s="164"/>
      <c r="E75" s="118"/>
      <c r="F75" s="118"/>
      <c r="G75" s="118"/>
    </row>
    <row r="76" spans="1:7" ht="15">
      <c r="A76" s="384" t="s">
        <v>79</v>
      </c>
      <c r="B76" s="164">
        <v>693.8619750123036</v>
      </c>
      <c r="C76" s="169">
        <f aca="true" t="shared" si="4" ref="C76:C88">IF(B76*C$2&lt;(C$3/52.18),B76+(C$3/52.18),B76*(1+C$2))</f>
        <v>715.421959680759</v>
      </c>
      <c r="E76" s="118"/>
      <c r="F76" s="118"/>
      <c r="G76" s="118"/>
    </row>
    <row r="77" spans="1:7" ht="15">
      <c r="A77" s="384" t="s">
        <v>80</v>
      </c>
      <c r="B77" s="164">
        <v>697.3742358723036</v>
      </c>
      <c r="C77" s="169">
        <f t="shared" si="4"/>
        <v>718.934220540759</v>
      </c>
      <c r="E77" s="118"/>
      <c r="F77" s="118"/>
      <c r="G77" s="118"/>
    </row>
    <row r="78" spans="1:7" ht="15">
      <c r="A78" s="384" t="s">
        <v>81</v>
      </c>
      <c r="B78" s="164">
        <v>700.6954976523036</v>
      </c>
      <c r="C78" s="169">
        <f t="shared" si="4"/>
        <v>722.255482320759</v>
      </c>
      <c r="E78" s="118"/>
      <c r="F78" s="118"/>
      <c r="G78" s="118"/>
    </row>
    <row r="79" spans="1:7" ht="15">
      <c r="A79" s="384" t="s">
        <v>82</v>
      </c>
      <c r="B79" s="164">
        <v>700.6954976523036</v>
      </c>
      <c r="C79" s="169">
        <f t="shared" si="4"/>
        <v>722.255482320759</v>
      </c>
      <c r="E79" s="118"/>
      <c r="F79" s="118"/>
      <c r="G79" s="118"/>
    </row>
    <row r="80" spans="1:7" ht="15">
      <c r="A80" s="384" t="s">
        <v>83</v>
      </c>
      <c r="B80" s="164">
        <v>700.9607741523037</v>
      </c>
      <c r="C80" s="169">
        <f t="shared" si="4"/>
        <v>722.520758820759</v>
      </c>
      <c r="E80" s="118"/>
      <c r="F80" s="118"/>
      <c r="G80" s="118"/>
    </row>
    <row r="81" spans="1:7" ht="15">
      <c r="A81" s="384" t="s">
        <v>84</v>
      </c>
      <c r="B81" s="164">
        <v>702.8601538923036</v>
      </c>
      <c r="C81" s="169">
        <f t="shared" si="4"/>
        <v>724.420138560759</v>
      </c>
      <c r="E81" s="118"/>
      <c r="F81" s="118"/>
      <c r="G81" s="118"/>
    </row>
    <row r="82" spans="1:7" ht="15">
      <c r="A82" s="384" t="s">
        <v>85</v>
      </c>
      <c r="B82" s="164">
        <v>704.7064783323036</v>
      </c>
      <c r="C82" s="169">
        <f t="shared" si="4"/>
        <v>726.266463000759</v>
      </c>
      <c r="E82" s="118"/>
      <c r="F82" s="118"/>
      <c r="G82" s="118"/>
    </row>
    <row r="83" spans="1:7" ht="15">
      <c r="A83" s="384" t="s">
        <v>94</v>
      </c>
      <c r="B83" s="164">
        <v>706.7013576123037</v>
      </c>
      <c r="C83" s="169">
        <f t="shared" si="4"/>
        <v>728.2613422807591</v>
      </c>
      <c r="E83" s="118"/>
      <c r="F83" s="118"/>
      <c r="G83" s="118"/>
    </row>
    <row r="84" spans="1:7" ht="15">
      <c r="A84" s="384" t="s">
        <v>87</v>
      </c>
      <c r="B84" s="164">
        <v>708.6113484123036</v>
      </c>
      <c r="C84" s="169">
        <f t="shared" si="4"/>
        <v>730.171333080759</v>
      </c>
      <c r="E84" s="118"/>
      <c r="F84" s="118"/>
      <c r="G84" s="118"/>
    </row>
    <row r="85" spans="1:7" ht="15">
      <c r="A85" s="384" t="s">
        <v>88</v>
      </c>
      <c r="B85" s="164">
        <v>710.6062276923035</v>
      </c>
      <c r="C85" s="169">
        <f t="shared" si="4"/>
        <v>732.1662123607589</v>
      </c>
      <c r="E85" s="118"/>
      <c r="F85" s="118"/>
      <c r="G85" s="118"/>
    </row>
    <row r="86" spans="1:7" ht="15">
      <c r="A86" s="384" t="s">
        <v>89</v>
      </c>
      <c r="B86" s="164">
        <v>712.7072175723035</v>
      </c>
      <c r="C86" s="169">
        <f t="shared" si="4"/>
        <v>734.2672022407589</v>
      </c>
      <c r="E86" s="118"/>
      <c r="F86" s="118"/>
      <c r="G86" s="118"/>
    </row>
    <row r="87" spans="1:7" ht="15">
      <c r="A87" s="384" t="s">
        <v>90</v>
      </c>
      <c r="B87" s="164">
        <v>714.8082074523037</v>
      </c>
      <c r="C87" s="169">
        <f t="shared" si="4"/>
        <v>736.3681921207591</v>
      </c>
      <c r="E87" s="118"/>
      <c r="F87" s="118"/>
      <c r="G87" s="118"/>
    </row>
    <row r="88" spans="1:7" ht="15">
      <c r="A88" s="384" t="s">
        <v>91</v>
      </c>
      <c r="B88" s="164">
        <v>716.7712535523036</v>
      </c>
      <c r="C88" s="169">
        <f t="shared" si="4"/>
        <v>738.331238220759</v>
      </c>
      <c r="E88" s="118"/>
      <c r="F88" s="118"/>
      <c r="G88" s="118"/>
    </row>
    <row r="89" spans="1:7" s="25" customFormat="1" ht="15">
      <c r="A89" s="347"/>
      <c r="B89" s="169"/>
      <c r="C89" s="169"/>
      <c r="E89" s="118"/>
      <c r="F89" s="118"/>
      <c r="G89" s="118"/>
    </row>
    <row r="90" spans="1:7" s="25" customFormat="1" ht="15">
      <c r="A90" s="383" t="s">
        <v>308</v>
      </c>
      <c r="B90" s="169"/>
      <c r="C90" s="169"/>
      <c r="D90" s="18"/>
      <c r="E90" s="118"/>
      <c r="F90" s="118"/>
      <c r="G90" s="118"/>
    </row>
    <row r="91" spans="1:7" s="25" customFormat="1" ht="15">
      <c r="A91" s="384" t="s">
        <v>79</v>
      </c>
      <c r="B91" s="348">
        <v>636.0340487952396</v>
      </c>
      <c r="C91" s="169">
        <f aca="true" t="shared" si="5" ref="C91:C105">IF(B91*C$2&lt;(C$3/52.18),B91+(C$3/52.18),B91*(1+C$2))</f>
        <v>657.594033463695</v>
      </c>
      <c r="D91" s="18"/>
      <c r="E91" s="118"/>
      <c r="F91" s="118"/>
      <c r="G91" s="118"/>
    </row>
    <row r="92" spans="1:7" s="25" customFormat="1" ht="15">
      <c r="A92" s="384" t="s">
        <v>80</v>
      </c>
      <c r="B92" s="348">
        <v>649.9133152752396</v>
      </c>
      <c r="C92" s="169">
        <f t="shared" si="5"/>
        <v>671.473299943695</v>
      </c>
      <c r="D92" s="18"/>
      <c r="E92" s="118"/>
      <c r="F92" s="118"/>
      <c r="G92" s="118"/>
    </row>
    <row r="93" spans="1:7" s="25" customFormat="1" ht="15">
      <c r="A93" s="384" t="s">
        <v>81</v>
      </c>
      <c r="B93" s="348">
        <v>693.8643257952396</v>
      </c>
      <c r="C93" s="169">
        <f t="shared" si="5"/>
        <v>715.424310463695</v>
      </c>
      <c r="D93" s="18"/>
      <c r="E93" s="118"/>
      <c r="F93" s="118"/>
      <c r="G93" s="118"/>
    </row>
    <row r="94" spans="1:7" s="25" customFormat="1" ht="15">
      <c r="A94" s="384" t="s">
        <v>82</v>
      </c>
      <c r="B94" s="348">
        <v>697.3765866552396</v>
      </c>
      <c r="C94" s="169">
        <f t="shared" si="5"/>
        <v>718.936571323695</v>
      </c>
      <c r="D94" s="18"/>
      <c r="E94" s="118"/>
      <c r="F94" s="118"/>
      <c r="G94" s="118"/>
    </row>
    <row r="95" spans="1:7" s="25" customFormat="1" ht="15">
      <c r="A95" s="384" t="s">
        <v>83</v>
      </c>
      <c r="B95" s="348">
        <v>700.6978484352395</v>
      </c>
      <c r="C95" s="169">
        <f t="shared" si="5"/>
        <v>722.2578331036949</v>
      </c>
      <c r="D95" s="18"/>
      <c r="E95" s="118"/>
      <c r="F95" s="118"/>
      <c r="G95" s="118"/>
    </row>
    <row r="96" spans="1:7" s="25" customFormat="1" ht="15">
      <c r="A96" s="384" t="s">
        <v>84</v>
      </c>
      <c r="B96" s="348">
        <v>700.6978484352395</v>
      </c>
      <c r="C96" s="169">
        <f t="shared" si="5"/>
        <v>722.2578331036949</v>
      </c>
      <c r="D96" s="18"/>
      <c r="E96" s="118"/>
      <c r="F96" s="118"/>
      <c r="G96" s="118"/>
    </row>
    <row r="97" spans="1:7" s="25" customFormat="1" ht="15">
      <c r="A97" s="384" t="s">
        <v>85</v>
      </c>
      <c r="B97" s="348">
        <v>700.9631249352396</v>
      </c>
      <c r="C97" s="169">
        <f t="shared" si="5"/>
        <v>722.523109603695</v>
      </c>
      <c r="D97" s="18"/>
      <c r="E97" s="118"/>
      <c r="F97" s="118"/>
      <c r="G97" s="118"/>
    </row>
    <row r="98" spans="1:7" s="25" customFormat="1" ht="15">
      <c r="A98" s="384" t="s">
        <v>94</v>
      </c>
      <c r="B98" s="348">
        <v>702.8625046752395</v>
      </c>
      <c r="C98" s="169">
        <f t="shared" si="5"/>
        <v>724.4224893436949</v>
      </c>
      <c r="D98" s="18"/>
      <c r="E98" s="118"/>
      <c r="F98" s="118"/>
      <c r="G98" s="118"/>
    </row>
    <row r="99" spans="1:7" s="25" customFormat="1" ht="15">
      <c r="A99" s="384" t="s">
        <v>87</v>
      </c>
      <c r="B99" s="348">
        <v>704.7088291152395</v>
      </c>
      <c r="C99" s="169">
        <f t="shared" si="5"/>
        <v>726.2688137836949</v>
      </c>
      <c r="D99" s="18"/>
      <c r="E99" s="118"/>
      <c r="F99" s="118"/>
      <c r="G99" s="118"/>
    </row>
    <row r="100" spans="1:7" s="25" customFormat="1" ht="15">
      <c r="A100" s="384" t="s">
        <v>88</v>
      </c>
      <c r="B100" s="348">
        <v>706.7037083952396</v>
      </c>
      <c r="C100" s="169">
        <f t="shared" si="5"/>
        <v>728.263693063695</v>
      </c>
      <c r="D100" s="18"/>
      <c r="E100" s="118"/>
      <c r="F100" s="118"/>
      <c r="G100" s="118"/>
    </row>
    <row r="101" spans="1:7" s="25" customFormat="1" ht="15">
      <c r="A101" s="384" t="s">
        <v>89</v>
      </c>
      <c r="B101" s="348">
        <v>708.6136991952396</v>
      </c>
      <c r="C101" s="169">
        <f t="shared" si="5"/>
        <v>730.173683863695</v>
      </c>
      <c r="D101" s="18"/>
      <c r="E101" s="118"/>
      <c r="F101" s="118"/>
      <c r="G101" s="118"/>
    </row>
    <row r="102" spans="1:7" s="25" customFormat="1" ht="15">
      <c r="A102" s="384" t="s">
        <v>90</v>
      </c>
      <c r="B102" s="348">
        <v>710.6085784752397</v>
      </c>
      <c r="C102" s="169">
        <f t="shared" si="5"/>
        <v>732.1685631436951</v>
      </c>
      <c r="D102" s="18"/>
      <c r="E102" s="118"/>
      <c r="F102" s="118"/>
      <c r="G102" s="118"/>
    </row>
    <row r="103" spans="1:7" s="25" customFormat="1" ht="15">
      <c r="A103" s="384" t="s">
        <v>91</v>
      </c>
      <c r="B103" s="348">
        <v>712.7095683552395</v>
      </c>
      <c r="C103" s="169">
        <f t="shared" si="5"/>
        <v>734.2695530236949</v>
      </c>
      <c r="D103" s="18"/>
      <c r="E103" s="118"/>
      <c r="F103" s="118"/>
      <c r="G103" s="118"/>
    </row>
    <row r="104" spans="1:7" s="25" customFormat="1" ht="15">
      <c r="A104" s="378"/>
      <c r="B104" s="348">
        <v>714.8082074523037</v>
      </c>
      <c r="C104" s="169">
        <f t="shared" si="5"/>
        <v>736.3681921207591</v>
      </c>
      <c r="E104" s="118"/>
      <c r="F104" s="118"/>
      <c r="G104" s="118"/>
    </row>
    <row r="105" spans="1:7" s="25" customFormat="1" ht="15">
      <c r="A105" s="378"/>
      <c r="B105" s="200">
        <v>716.7736043352395</v>
      </c>
      <c r="C105" s="169">
        <f t="shared" si="5"/>
        <v>738.3335890036949</v>
      </c>
      <c r="E105" s="118"/>
      <c r="F105" s="118"/>
      <c r="G105" s="118"/>
    </row>
    <row r="106" spans="1:7" s="98" customFormat="1" ht="15">
      <c r="A106" s="379"/>
      <c r="B106" s="350"/>
      <c r="C106" s="350"/>
      <c r="E106" s="118"/>
      <c r="F106" s="118"/>
      <c r="G106" s="118"/>
    </row>
    <row r="107" spans="1:7" s="61" customFormat="1" ht="31.5">
      <c r="A107" s="391" t="s">
        <v>356</v>
      </c>
      <c r="B107" s="169"/>
      <c r="C107" s="169"/>
      <c r="E107" s="118"/>
      <c r="F107" s="118"/>
      <c r="G107" s="118"/>
    </row>
    <row r="108" spans="1:7" s="61" customFormat="1" ht="15">
      <c r="A108" s="382" t="s">
        <v>95</v>
      </c>
      <c r="B108" s="169"/>
      <c r="C108" s="169"/>
      <c r="E108" s="118"/>
      <c r="F108" s="118"/>
      <c r="G108" s="118"/>
    </row>
    <row r="109" spans="1:7" s="61" customFormat="1" ht="15">
      <c r="A109" s="380" t="s">
        <v>77</v>
      </c>
      <c r="B109" s="169"/>
      <c r="C109" s="169"/>
      <c r="E109" s="118"/>
      <c r="F109" s="118"/>
      <c r="G109" s="118"/>
    </row>
    <row r="110" spans="1:7" ht="41.25" customHeight="1">
      <c r="A110" s="383" t="s">
        <v>96</v>
      </c>
      <c r="B110" s="164"/>
      <c r="C110" s="164"/>
      <c r="E110" s="118"/>
      <c r="F110" s="118"/>
      <c r="G110" s="118"/>
    </row>
    <row r="111" spans="1:7" ht="15">
      <c r="A111" s="384" t="s">
        <v>79</v>
      </c>
      <c r="B111" s="164">
        <v>693.2677556523037</v>
      </c>
      <c r="C111" s="169">
        <f aca="true" t="shared" si="6" ref="C111:C123">IF(B111*C$2&lt;(C$3/52.18),B111+(C$3/52.18),B111*(1+C$2))</f>
        <v>714.8277403207591</v>
      </c>
      <c r="D111" s="18"/>
      <c r="E111" s="118"/>
      <c r="F111" s="118"/>
      <c r="G111" s="118"/>
    </row>
    <row r="112" spans="1:7" ht="15">
      <c r="A112" s="384" t="s">
        <v>80</v>
      </c>
      <c r="B112" s="164">
        <v>696.8012386323035</v>
      </c>
      <c r="C112" s="169">
        <f t="shared" si="6"/>
        <v>718.3612233007589</v>
      </c>
      <c r="D112" s="18"/>
      <c r="E112" s="118"/>
      <c r="F112" s="118"/>
      <c r="G112" s="118"/>
    </row>
    <row r="113" spans="1:7" ht="15">
      <c r="A113" s="384" t="s">
        <v>81</v>
      </c>
      <c r="B113" s="164">
        <v>700.1437225323037</v>
      </c>
      <c r="C113" s="169">
        <f t="shared" si="6"/>
        <v>721.7037072007591</v>
      </c>
      <c r="D113" s="18"/>
      <c r="E113" s="118"/>
      <c r="F113" s="118"/>
      <c r="G113" s="118"/>
    </row>
    <row r="114" spans="1:7" ht="15">
      <c r="A114" s="384" t="s">
        <v>82</v>
      </c>
      <c r="B114" s="164">
        <v>700.1437225323037</v>
      </c>
      <c r="C114" s="169">
        <f t="shared" si="6"/>
        <v>721.7037072007591</v>
      </c>
      <c r="D114" s="18"/>
      <c r="E114" s="118"/>
      <c r="F114" s="118"/>
      <c r="G114" s="118"/>
    </row>
    <row r="115" spans="1:7" ht="15">
      <c r="A115" s="384" t="s">
        <v>83</v>
      </c>
      <c r="B115" s="164">
        <v>700.4620543323036</v>
      </c>
      <c r="C115" s="169">
        <f t="shared" si="6"/>
        <v>722.022039000759</v>
      </c>
      <c r="D115" s="18"/>
      <c r="E115" s="118"/>
      <c r="F115" s="118"/>
      <c r="G115" s="118"/>
    </row>
    <row r="116" spans="1:7" ht="15">
      <c r="A116" s="384" t="s">
        <v>84</v>
      </c>
      <c r="B116" s="164">
        <v>702.3083787723037</v>
      </c>
      <c r="C116" s="169">
        <f t="shared" si="6"/>
        <v>723.8683634407591</v>
      </c>
      <c r="D116" s="18"/>
      <c r="E116" s="118"/>
      <c r="F116" s="118"/>
      <c r="G116" s="118"/>
    </row>
    <row r="117" spans="1:7" ht="15">
      <c r="A117" s="384" t="s">
        <v>85</v>
      </c>
      <c r="B117" s="164">
        <v>704.1653142723036</v>
      </c>
      <c r="C117" s="169">
        <f t="shared" si="6"/>
        <v>725.725298940759</v>
      </c>
      <c r="D117" s="18"/>
      <c r="E117" s="118"/>
      <c r="F117" s="118"/>
      <c r="G117" s="118"/>
    </row>
    <row r="118" spans="1:7" ht="15">
      <c r="A118" s="384" t="s">
        <v>94</v>
      </c>
      <c r="B118" s="164">
        <v>706.1389714323036</v>
      </c>
      <c r="C118" s="169">
        <f t="shared" si="6"/>
        <v>727.698956100759</v>
      </c>
      <c r="D118" s="18"/>
      <c r="E118" s="118"/>
      <c r="F118" s="118"/>
      <c r="G118" s="118"/>
    </row>
    <row r="119" spans="1:7" ht="15">
      <c r="A119" s="384" t="s">
        <v>87</v>
      </c>
      <c r="B119" s="164">
        <v>708.0807954123036</v>
      </c>
      <c r="C119" s="169">
        <f t="shared" si="6"/>
        <v>729.640780080759</v>
      </c>
      <c r="D119" s="18"/>
      <c r="E119" s="118"/>
      <c r="F119" s="118"/>
      <c r="G119" s="118"/>
    </row>
    <row r="120" spans="1:7" ht="15">
      <c r="A120" s="384" t="s">
        <v>88</v>
      </c>
      <c r="B120" s="164">
        <v>710.0544525723036</v>
      </c>
      <c r="C120" s="169">
        <f t="shared" si="6"/>
        <v>731.614437240759</v>
      </c>
      <c r="D120" s="18"/>
      <c r="E120" s="118"/>
      <c r="F120" s="118"/>
      <c r="G120" s="118"/>
    </row>
    <row r="121" spans="1:7" ht="15">
      <c r="A121" s="384" t="s">
        <v>89</v>
      </c>
      <c r="B121" s="164">
        <v>712.1342203323036</v>
      </c>
      <c r="C121" s="169">
        <f t="shared" si="6"/>
        <v>733.694205000759</v>
      </c>
      <c r="D121" s="18"/>
      <c r="E121" s="118"/>
      <c r="F121" s="118"/>
      <c r="G121" s="118"/>
    </row>
    <row r="122" spans="1:7" ht="15">
      <c r="A122" s="384" t="s">
        <v>90</v>
      </c>
      <c r="B122" s="164">
        <v>714.2245991523038</v>
      </c>
      <c r="C122" s="169">
        <f t="shared" si="6"/>
        <v>735.7845838207592</v>
      </c>
      <c r="D122" s="18"/>
      <c r="E122" s="118"/>
      <c r="F122" s="118"/>
      <c r="G122" s="118"/>
    </row>
    <row r="123" spans="1:7" ht="15">
      <c r="A123" s="384" t="s">
        <v>91</v>
      </c>
      <c r="B123" s="164">
        <v>716.2194784323036</v>
      </c>
      <c r="C123" s="169">
        <f t="shared" si="6"/>
        <v>737.779463100759</v>
      </c>
      <c r="D123" s="18"/>
      <c r="E123" s="118"/>
      <c r="F123" s="118"/>
      <c r="G123" s="118"/>
    </row>
    <row r="124" spans="1:7" s="25" customFormat="1" ht="15">
      <c r="A124" s="378"/>
      <c r="B124" s="169"/>
      <c r="C124" s="169"/>
      <c r="D124" s="118"/>
      <c r="E124" s="118"/>
      <c r="F124" s="118"/>
      <c r="G124" s="118"/>
    </row>
    <row r="125" spans="1:7" s="25" customFormat="1" ht="15">
      <c r="A125" s="383" t="s">
        <v>308</v>
      </c>
      <c r="B125" s="169"/>
      <c r="C125" s="169"/>
      <c r="D125" s="18"/>
      <c r="E125" s="118"/>
      <c r="F125" s="118"/>
      <c r="G125" s="118"/>
    </row>
    <row r="126" spans="1:7" s="25" customFormat="1" ht="15">
      <c r="A126" s="384" t="s">
        <v>79</v>
      </c>
      <c r="B126" s="18">
        <v>635.4928847352396</v>
      </c>
      <c r="C126" s="169">
        <f aca="true" t="shared" si="7" ref="C126:C140">IF(B126*C$2&lt;(C$3/52.18),B126+(C$3/52.18),B126*(1+C$2))</f>
        <v>657.052869403695</v>
      </c>
      <c r="D126" s="18"/>
      <c r="E126" s="118"/>
      <c r="F126" s="118"/>
      <c r="G126" s="118"/>
    </row>
    <row r="127" spans="1:7" s="25" customFormat="1" ht="15">
      <c r="A127" s="384" t="s">
        <v>80</v>
      </c>
      <c r="B127" s="18">
        <v>649.4145954552395</v>
      </c>
      <c r="C127" s="169">
        <f t="shared" si="7"/>
        <v>670.9745801236949</v>
      </c>
      <c r="D127" s="18"/>
      <c r="E127" s="118"/>
      <c r="F127" s="118"/>
      <c r="G127" s="118"/>
    </row>
    <row r="128" spans="1:7" s="25" customFormat="1" ht="15">
      <c r="A128" s="384" t="s">
        <v>81</v>
      </c>
      <c r="B128" s="18">
        <v>693.2710050025677</v>
      </c>
      <c r="C128" s="169">
        <f t="shared" si="7"/>
        <v>714.8309896710231</v>
      </c>
      <c r="D128" s="18"/>
      <c r="E128" s="118"/>
      <c r="F128" s="118"/>
      <c r="G128" s="118"/>
    </row>
    <row r="129" spans="1:7" s="25" customFormat="1" ht="15">
      <c r="A129" s="384" t="s">
        <v>82</v>
      </c>
      <c r="B129" s="18">
        <v>696.8048419471933</v>
      </c>
      <c r="C129" s="169">
        <f t="shared" si="7"/>
        <v>718.3648266156487</v>
      </c>
      <c r="D129" s="18"/>
      <c r="E129" s="118"/>
      <c r="F129" s="118"/>
      <c r="G129" s="118"/>
    </row>
    <row r="130" spans="1:7" s="25" customFormat="1" ht="15">
      <c r="A130" s="384" t="s">
        <v>83</v>
      </c>
      <c r="B130" s="18">
        <v>700.1467452558489</v>
      </c>
      <c r="C130" s="169">
        <f t="shared" si="7"/>
        <v>721.7067299243043</v>
      </c>
      <c r="D130" s="18"/>
      <c r="E130" s="118"/>
      <c r="F130" s="118"/>
      <c r="G130" s="118"/>
    </row>
    <row r="131" spans="1:7" s="25" customFormat="1" ht="15">
      <c r="A131" s="384" t="s">
        <v>84</v>
      </c>
      <c r="B131" s="18">
        <v>700.1467452558489</v>
      </c>
      <c r="C131" s="169">
        <f t="shared" si="7"/>
        <v>721.7067299243043</v>
      </c>
      <c r="D131" s="18"/>
      <c r="E131" s="118"/>
      <c r="F131" s="118"/>
      <c r="G131" s="118"/>
    </row>
    <row r="132" spans="1:7" s="25" customFormat="1" ht="15">
      <c r="A132" s="384" t="s">
        <v>85</v>
      </c>
      <c r="B132" s="18">
        <v>700.4627340160764</v>
      </c>
      <c r="C132" s="169">
        <f t="shared" si="7"/>
        <v>722.0227186845318</v>
      </c>
      <c r="D132" s="18"/>
      <c r="E132" s="118"/>
      <c r="F132" s="118"/>
      <c r="G132" s="118"/>
    </row>
    <row r="133" spans="1:7" s="25" customFormat="1" ht="15">
      <c r="A133" s="384" t="s">
        <v>94</v>
      </c>
      <c r="B133" s="18">
        <v>702.3051171766908</v>
      </c>
      <c r="C133" s="169">
        <f t="shared" si="7"/>
        <v>723.8651018451462</v>
      </c>
      <c r="D133" s="18"/>
      <c r="E133" s="118"/>
      <c r="F133" s="118"/>
      <c r="G133" s="118"/>
    </row>
    <row r="134" spans="1:7" s="25" customFormat="1" ht="15">
      <c r="A134" s="384" t="s">
        <v>87</v>
      </c>
      <c r="B134" s="18">
        <v>704.1699684246295</v>
      </c>
      <c r="C134" s="169">
        <f t="shared" si="7"/>
        <v>725.7299530930849</v>
      </c>
      <c r="D134" s="18"/>
      <c r="E134" s="118"/>
      <c r="F134" s="118"/>
      <c r="G134" s="118"/>
    </row>
    <row r="135" spans="1:7" s="25" customFormat="1" ht="15">
      <c r="A135" s="384" t="s">
        <v>88</v>
      </c>
      <c r="B135" s="18">
        <v>706.1359260655289</v>
      </c>
      <c r="C135" s="169">
        <f t="shared" si="7"/>
        <v>727.6959107339843</v>
      </c>
      <c r="D135" s="18"/>
      <c r="E135" s="118"/>
      <c r="F135" s="118"/>
      <c r="G135" s="118"/>
    </row>
    <row r="136" spans="1:7" s="25" customFormat="1" ht="15">
      <c r="A136" s="384" t="s">
        <v>89</v>
      </c>
      <c r="B136" s="18">
        <v>708.0794156191035</v>
      </c>
      <c r="C136" s="169">
        <f t="shared" si="7"/>
        <v>729.6394002875589</v>
      </c>
      <c r="D136" s="18"/>
      <c r="E136" s="118"/>
      <c r="F136" s="118"/>
      <c r="G136" s="118"/>
    </row>
    <row r="137" spans="1:7" s="25" customFormat="1" ht="15">
      <c r="A137" s="384" t="s">
        <v>90</v>
      </c>
      <c r="B137" s="18">
        <v>710.0566073036654</v>
      </c>
      <c r="C137" s="169">
        <f t="shared" si="7"/>
        <v>731.6165919721208</v>
      </c>
      <c r="D137" s="18"/>
      <c r="E137" s="118"/>
      <c r="F137" s="118"/>
      <c r="G137" s="118"/>
    </row>
    <row r="138" spans="1:7" s="25" customFormat="1" ht="15">
      <c r="A138" s="384" t="s">
        <v>91</v>
      </c>
      <c r="B138" s="18">
        <v>712.1349053811875</v>
      </c>
      <c r="C138" s="169">
        <f t="shared" si="7"/>
        <v>733.6948900496429</v>
      </c>
      <c r="D138" s="18"/>
      <c r="E138" s="118"/>
      <c r="F138" s="118"/>
      <c r="G138" s="118"/>
    </row>
    <row r="139" spans="1:7" s="25" customFormat="1" ht="15">
      <c r="A139" s="378"/>
      <c r="B139" s="18">
        <v>714.2244375023719</v>
      </c>
      <c r="C139" s="169">
        <f t="shared" si="7"/>
        <v>735.7844221708273</v>
      </c>
      <c r="D139" s="18"/>
      <c r="E139" s="118"/>
      <c r="F139" s="118"/>
      <c r="G139" s="118"/>
    </row>
    <row r="140" spans="1:7" s="25" customFormat="1" ht="15">
      <c r="A140" s="378"/>
      <c r="B140" s="18">
        <v>716.2240972742583</v>
      </c>
      <c r="C140" s="169">
        <f t="shared" si="7"/>
        <v>737.7840819427137</v>
      </c>
      <c r="D140" s="18"/>
      <c r="E140" s="118"/>
      <c r="F140" s="118"/>
      <c r="G140" s="118"/>
    </row>
    <row r="141" spans="1:7" s="98" customFormat="1" ht="15">
      <c r="A141" s="379"/>
      <c r="B141" s="350"/>
      <c r="C141" s="350"/>
      <c r="D141" s="172"/>
      <c r="E141" s="118"/>
      <c r="F141" s="118"/>
      <c r="G141" s="118"/>
    </row>
    <row r="142" spans="1:7" s="25" customFormat="1" ht="31.5">
      <c r="A142" s="386" t="s">
        <v>355</v>
      </c>
      <c r="B142" s="169"/>
      <c r="C142" s="169"/>
      <c r="E142" s="118"/>
      <c r="F142" s="118"/>
      <c r="G142" s="118"/>
    </row>
    <row r="143" spans="1:7" s="25" customFormat="1" ht="15">
      <c r="A143" s="387" t="s">
        <v>115</v>
      </c>
      <c r="B143" s="169"/>
      <c r="C143" s="169"/>
      <c r="E143" s="118"/>
      <c r="F143" s="118"/>
      <c r="G143" s="118"/>
    </row>
    <row r="144" spans="1:244" ht="15">
      <c r="A144" s="383" t="s">
        <v>96</v>
      </c>
      <c r="B144" s="164"/>
      <c r="C144" s="164"/>
      <c r="D144" s="385"/>
      <c r="E144" s="118"/>
      <c r="F144" s="118"/>
      <c r="G144" s="118"/>
      <c r="H144" s="385"/>
      <c r="I144" s="385"/>
      <c r="J144" s="385"/>
      <c r="K144" s="385"/>
      <c r="L144" s="385"/>
      <c r="M144" s="385"/>
      <c r="N144" s="385"/>
      <c r="O144" s="385"/>
      <c r="P144" s="385"/>
      <c r="Q144" s="385"/>
      <c r="R144" s="385"/>
      <c r="S144" s="385"/>
      <c r="T144" s="385"/>
      <c r="U144" s="385"/>
      <c r="V144" s="385"/>
      <c r="W144" s="385"/>
      <c r="X144" s="385"/>
      <c r="Y144" s="385"/>
      <c r="Z144" s="385"/>
      <c r="AA144" s="385"/>
      <c r="AB144" s="385"/>
      <c r="AC144" s="385"/>
      <c r="AD144" s="385"/>
      <c r="AE144" s="385"/>
      <c r="AF144" s="385"/>
      <c r="AG144" s="385"/>
      <c r="AH144" s="385"/>
      <c r="AI144" s="385"/>
      <c r="AJ144" s="385"/>
      <c r="AK144" s="385"/>
      <c r="AL144" s="385"/>
      <c r="AM144" s="385"/>
      <c r="AN144" s="385"/>
      <c r="AO144" s="385"/>
      <c r="AP144" s="385"/>
      <c r="AQ144" s="385"/>
      <c r="AR144" s="385"/>
      <c r="AS144" s="385"/>
      <c r="AT144" s="385"/>
      <c r="AU144" s="385"/>
      <c r="AV144" s="385"/>
      <c r="AW144" s="385"/>
      <c r="AX144" s="385"/>
      <c r="AY144" s="385"/>
      <c r="AZ144" s="385"/>
      <c r="BA144" s="385"/>
      <c r="BB144" s="385"/>
      <c r="BC144" s="385" t="s">
        <v>96</v>
      </c>
      <c r="BD144" s="385" t="s">
        <v>96</v>
      </c>
      <c r="BE144" s="385" t="s">
        <v>96</v>
      </c>
      <c r="BF144" s="385" t="s">
        <v>96</v>
      </c>
      <c r="BG144" s="385" t="s">
        <v>96</v>
      </c>
      <c r="BH144" s="385" t="s">
        <v>96</v>
      </c>
      <c r="BI144" s="385" t="s">
        <v>96</v>
      </c>
      <c r="BJ144" s="385" t="s">
        <v>96</v>
      </c>
      <c r="BK144" s="385" t="s">
        <v>96</v>
      </c>
      <c r="BL144" s="385" t="s">
        <v>96</v>
      </c>
      <c r="BM144" s="385" t="s">
        <v>96</v>
      </c>
      <c r="BN144" s="385" t="s">
        <v>96</v>
      </c>
      <c r="BO144" s="385" t="s">
        <v>96</v>
      </c>
      <c r="BP144" s="385" t="s">
        <v>96</v>
      </c>
      <c r="BQ144" s="385" t="s">
        <v>96</v>
      </c>
      <c r="BR144" s="385" t="s">
        <v>96</v>
      </c>
      <c r="BS144" s="385" t="s">
        <v>96</v>
      </c>
      <c r="BT144" s="385" t="s">
        <v>96</v>
      </c>
      <c r="BU144" s="385" t="s">
        <v>96</v>
      </c>
      <c r="BV144" s="385" t="s">
        <v>96</v>
      </c>
      <c r="BW144" s="385" t="s">
        <v>96</v>
      </c>
      <c r="BX144" s="385" t="s">
        <v>96</v>
      </c>
      <c r="BY144" s="385" t="s">
        <v>96</v>
      </c>
      <c r="BZ144" s="385" t="s">
        <v>96</v>
      </c>
      <c r="CA144" s="385" t="s">
        <v>96</v>
      </c>
      <c r="CB144" s="385" t="s">
        <v>96</v>
      </c>
      <c r="CC144" s="385" t="s">
        <v>96</v>
      </c>
      <c r="CD144" s="385" t="s">
        <v>96</v>
      </c>
      <c r="CE144" s="385" t="s">
        <v>96</v>
      </c>
      <c r="CF144" s="385" t="s">
        <v>96</v>
      </c>
      <c r="CG144" s="385" t="s">
        <v>96</v>
      </c>
      <c r="CH144" s="385" t="s">
        <v>96</v>
      </c>
      <c r="CI144" s="385" t="s">
        <v>96</v>
      </c>
      <c r="CJ144" s="385" t="s">
        <v>96</v>
      </c>
      <c r="CK144" s="385" t="s">
        <v>96</v>
      </c>
      <c r="CL144" s="385" t="s">
        <v>96</v>
      </c>
      <c r="CM144" s="385" t="s">
        <v>96</v>
      </c>
      <c r="CN144" s="385" t="s">
        <v>96</v>
      </c>
      <c r="CO144" s="385" t="s">
        <v>96</v>
      </c>
      <c r="CP144" s="385" t="s">
        <v>96</v>
      </c>
      <c r="CQ144" s="385" t="s">
        <v>96</v>
      </c>
      <c r="CR144" s="385" t="s">
        <v>96</v>
      </c>
      <c r="CS144" s="385" t="s">
        <v>96</v>
      </c>
      <c r="CT144" s="385" t="s">
        <v>96</v>
      </c>
      <c r="CU144" s="385" t="s">
        <v>96</v>
      </c>
      <c r="CV144" s="385" t="s">
        <v>96</v>
      </c>
      <c r="CW144" s="385" t="s">
        <v>96</v>
      </c>
      <c r="CX144" s="385" t="s">
        <v>96</v>
      </c>
      <c r="CY144" s="385" t="s">
        <v>96</v>
      </c>
      <c r="CZ144" s="385" t="s">
        <v>96</v>
      </c>
      <c r="DA144" s="385" t="s">
        <v>96</v>
      </c>
      <c r="DB144" s="385" t="s">
        <v>96</v>
      </c>
      <c r="DC144" s="385" t="s">
        <v>96</v>
      </c>
      <c r="DD144" s="385" t="s">
        <v>96</v>
      </c>
      <c r="DE144" s="385" t="s">
        <v>96</v>
      </c>
      <c r="DF144" s="385" t="s">
        <v>96</v>
      </c>
      <c r="DG144" s="385" t="s">
        <v>96</v>
      </c>
      <c r="DH144" s="385" t="s">
        <v>96</v>
      </c>
      <c r="DI144" s="385" t="s">
        <v>96</v>
      </c>
      <c r="DJ144" s="385" t="s">
        <v>96</v>
      </c>
      <c r="DK144" s="385" t="s">
        <v>96</v>
      </c>
      <c r="DL144" s="385" t="s">
        <v>96</v>
      </c>
      <c r="DM144" s="385" t="s">
        <v>96</v>
      </c>
      <c r="DN144" s="385" t="s">
        <v>96</v>
      </c>
      <c r="DO144" s="385" t="s">
        <v>96</v>
      </c>
      <c r="DP144" s="385" t="s">
        <v>96</v>
      </c>
      <c r="DQ144" s="385" t="s">
        <v>96</v>
      </c>
      <c r="DR144" s="385" t="s">
        <v>96</v>
      </c>
      <c r="DS144" s="385" t="s">
        <v>96</v>
      </c>
      <c r="DT144" s="385" t="s">
        <v>96</v>
      </c>
      <c r="DU144" s="385" t="s">
        <v>96</v>
      </c>
      <c r="DV144" s="385" t="s">
        <v>96</v>
      </c>
      <c r="DW144" s="385" t="s">
        <v>96</v>
      </c>
      <c r="DX144" s="385" t="s">
        <v>96</v>
      </c>
      <c r="DY144" s="385" t="s">
        <v>96</v>
      </c>
      <c r="DZ144" s="385" t="s">
        <v>96</v>
      </c>
      <c r="EA144" s="385" t="s">
        <v>96</v>
      </c>
      <c r="EB144" s="385" t="s">
        <v>96</v>
      </c>
      <c r="EC144" s="385" t="s">
        <v>96</v>
      </c>
      <c r="ED144" s="385" t="s">
        <v>96</v>
      </c>
      <c r="EE144" s="385" t="s">
        <v>96</v>
      </c>
      <c r="EF144" s="385" t="s">
        <v>96</v>
      </c>
      <c r="EG144" s="385" t="s">
        <v>96</v>
      </c>
      <c r="EH144" s="385" t="s">
        <v>96</v>
      </c>
      <c r="EI144" s="385" t="s">
        <v>96</v>
      </c>
      <c r="EJ144" s="385" t="s">
        <v>96</v>
      </c>
      <c r="EK144" s="385" t="s">
        <v>96</v>
      </c>
      <c r="EL144" s="385" t="s">
        <v>96</v>
      </c>
      <c r="EM144" s="385" t="s">
        <v>96</v>
      </c>
      <c r="EN144" s="385" t="s">
        <v>96</v>
      </c>
      <c r="EO144" s="385" t="s">
        <v>96</v>
      </c>
      <c r="EP144" s="385" t="s">
        <v>96</v>
      </c>
      <c r="EQ144" s="385" t="s">
        <v>96</v>
      </c>
      <c r="ER144" s="385" t="s">
        <v>96</v>
      </c>
      <c r="ES144" s="385" t="s">
        <v>96</v>
      </c>
      <c r="ET144" s="385" t="s">
        <v>96</v>
      </c>
      <c r="EU144" s="385" t="s">
        <v>96</v>
      </c>
      <c r="EV144" s="385" t="s">
        <v>96</v>
      </c>
      <c r="EW144" s="385" t="s">
        <v>96</v>
      </c>
      <c r="EX144" s="385" t="s">
        <v>96</v>
      </c>
      <c r="EY144" s="385" t="s">
        <v>96</v>
      </c>
      <c r="EZ144" s="385" t="s">
        <v>96</v>
      </c>
      <c r="FA144" s="385" t="s">
        <v>96</v>
      </c>
      <c r="FB144" s="385" t="s">
        <v>96</v>
      </c>
      <c r="FC144" s="385" t="s">
        <v>96</v>
      </c>
      <c r="FD144" s="385" t="s">
        <v>96</v>
      </c>
      <c r="FE144" s="385" t="s">
        <v>96</v>
      </c>
      <c r="FF144" s="385" t="s">
        <v>96</v>
      </c>
      <c r="FG144" s="385" t="s">
        <v>96</v>
      </c>
      <c r="FH144" s="385" t="s">
        <v>96</v>
      </c>
      <c r="FI144" s="385" t="s">
        <v>96</v>
      </c>
      <c r="FJ144" s="385" t="s">
        <v>96</v>
      </c>
      <c r="FK144" s="385" t="s">
        <v>96</v>
      </c>
      <c r="FL144" s="385" t="s">
        <v>96</v>
      </c>
      <c r="FM144" s="385" t="s">
        <v>96</v>
      </c>
      <c r="FN144" s="385" t="s">
        <v>96</v>
      </c>
      <c r="FO144" s="385" t="s">
        <v>96</v>
      </c>
      <c r="FP144" s="385" t="s">
        <v>96</v>
      </c>
      <c r="FQ144" s="385" t="s">
        <v>96</v>
      </c>
      <c r="FR144" s="385" t="s">
        <v>96</v>
      </c>
      <c r="FS144" s="385" t="s">
        <v>96</v>
      </c>
      <c r="FT144" s="385" t="s">
        <v>96</v>
      </c>
      <c r="FU144" s="385" t="s">
        <v>96</v>
      </c>
      <c r="FV144" s="385" t="s">
        <v>96</v>
      </c>
      <c r="FW144" s="385" t="s">
        <v>96</v>
      </c>
      <c r="FX144" s="385" t="s">
        <v>96</v>
      </c>
      <c r="FY144" s="385" t="s">
        <v>96</v>
      </c>
      <c r="FZ144" s="385" t="s">
        <v>96</v>
      </c>
      <c r="GA144" s="385" t="s">
        <v>96</v>
      </c>
      <c r="GB144" s="385" t="s">
        <v>96</v>
      </c>
      <c r="GC144" s="385" t="s">
        <v>96</v>
      </c>
      <c r="GD144" s="385" t="s">
        <v>96</v>
      </c>
      <c r="GE144" s="385" t="s">
        <v>96</v>
      </c>
      <c r="GF144" s="385" t="s">
        <v>96</v>
      </c>
      <c r="GG144" s="385" t="s">
        <v>96</v>
      </c>
      <c r="GH144" s="385" t="s">
        <v>96</v>
      </c>
      <c r="GI144" s="385" t="s">
        <v>96</v>
      </c>
      <c r="GJ144" s="385" t="s">
        <v>96</v>
      </c>
      <c r="GK144" s="385" t="s">
        <v>96</v>
      </c>
      <c r="GL144" s="385" t="s">
        <v>96</v>
      </c>
      <c r="GM144" s="385" t="s">
        <v>96</v>
      </c>
      <c r="GN144" s="385" t="s">
        <v>96</v>
      </c>
      <c r="GO144" s="385" t="s">
        <v>96</v>
      </c>
      <c r="GP144" s="385" t="s">
        <v>96</v>
      </c>
      <c r="GQ144" s="385" t="s">
        <v>96</v>
      </c>
      <c r="GR144" s="385" t="s">
        <v>96</v>
      </c>
      <c r="GS144" s="385" t="s">
        <v>96</v>
      </c>
      <c r="GT144" s="385" t="s">
        <v>96</v>
      </c>
      <c r="GU144" s="385" t="s">
        <v>96</v>
      </c>
      <c r="GV144" s="385" t="s">
        <v>96</v>
      </c>
      <c r="GW144" s="385" t="s">
        <v>96</v>
      </c>
      <c r="GX144" s="385" t="s">
        <v>96</v>
      </c>
      <c r="GY144" s="385" t="s">
        <v>96</v>
      </c>
      <c r="GZ144" s="385" t="s">
        <v>96</v>
      </c>
      <c r="HA144" s="385" t="s">
        <v>96</v>
      </c>
      <c r="HB144" s="385" t="s">
        <v>96</v>
      </c>
      <c r="HC144" s="385" t="s">
        <v>96</v>
      </c>
      <c r="HD144" s="385" t="s">
        <v>96</v>
      </c>
      <c r="HE144" s="385" t="s">
        <v>96</v>
      </c>
      <c r="HF144" s="385" t="s">
        <v>96</v>
      </c>
      <c r="HG144" s="385" t="s">
        <v>96</v>
      </c>
      <c r="HH144" s="385" t="s">
        <v>96</v>
      </c>
      <c r="HI144" s="385" t="s">
        <v>96</v>
      </c>
      <c r="HJ144" s="385" t="s">
        <v>96</v>
      </c>
      <c r="HK144" s="385" t="s">
        <v>96</v>
      </c>
      <c r="HL144" s="385" t="s">
        <v>96</v>
      </c>
      <c r="HM144" s="385" t="s">
        <v>96</v>
      </c>
      <c r="HN144" s="385" t="s">
        <v>96</v>
      </c>
      <c r="HO144" s="385" t="s">
        <v>96</v>
      </c>
      <c r="HP144" s="385" t="s">
        <v>96</v>
      </c>
      <c r="HQ144" s="385" t="s">
        <v>96</v>
      </c>
      <c r="HR144" s="385" t="s">
        <v>96</v>
      </c>
      <c r="HS144" s="385" t="s">
        <v>96</v>
      </c>
      <c r="HT144" s="385" t="s">
        <v>96</v>
      </c>
      <c r="HU144" s="385" t="s">
        <v>96</v>
      </c>
      <c r="HV144" s="385" t="s">
        <v>96</v>
      </c>
      <c r="HW144" s="385" t="s">
        <v>96</v>
      </c>
      <c r="HX144" s="385" t="s">
        <v>96</v>
      </c>
      <c r="HY144" s="385" t="s">
        <v>96</v>
      </c>
      <c r="HZ144" s="385" t="s">
        <v>96</v>
      </c>
      <c r="IA144" s="385" t="s">
        <v>96</v>
      </c>
      <c r="IB144" s="385" t="s">
        <v>96</v>
      </c>
      <c r="IC144" s="385" t="s">
        <v>96</v>
      </c>
      <c r="ID144" s="385" t="s">
        <v>96</v>
      </c>
      <c r="IE144" s="385" t="s">
        <v>96</v>
      </c>
      <c r="IF144" s="385" t="s">
        <v>96</v>
      </c>
      <c r="IG144" s="385" t="s">
        <v>96</v>
      </c>
      <c r="IH144" s="385" t="s">
        <v>96</v>
      </c>
      <c r="II144" s="385" t="s">
        <v>96</v>
      </c>
      <c r="IJ144" s="385" t="s">
        <v>96</v>
      </c>
    </row>
    <row r="145" spans="1:7" ht="15">
      <c r="A145" s="384" t="s">
        <v>79</v>
      </c>
      <c r="B145" s="164">
        <v>629.1769532523036</v>
      </c>
      <c r="C145" s="169">
        <f aca="true" t="shared" si="8" ref="C145:C157">IF(B145*C$2&lt;(C$3/52.18),B145+(C$3/52.18),B145*(1+C$2))</f>
        <v>650.736937920759</v>
      </c>
      <c r="E145" s="118"/>
      <c r="F145" s="118"/>
      <c r="G145" s="118"/>
    </row>
    <row r="146" spans="1:7" ht="15">
      <c r="A146" s="384" t="s">
        <v>80</v>
      </c>
      <c r="B146" s="164">
        <v>632.9438795523035</v>
      </c>
      <c r="C146" s="169">
        <f t="shared" si="8"/>
        <v>654.5038642207589</v>
      </c>
      <c r="E146" s="118"/>
      <c r="F146" s="118"/>
      <c r="G146" s="118"/>
    </row>
    <row r="147" spans="1:7" ht="15">
      <c r="A147" s="384" t="s">
        <v>81</v>
      </c>
      <c r="B147" s="164">
        <v>636.4030851123036</v>
      </c>
      <c r="C147" s="169">
        <f t="shared" si="8"/>
        <v>657.963069780759</v>
      </c>
      <c r="E147" s="118"/>
      <c r="F147" s="118"/>
      <c r="G147" s="118"/>
    </row>
    <row r="148" spans="1:7" ht="15">
      <c r="A148" s="384" t="s">
        <v>82</v>
      </c>
      <c r="B148" s="164">
        <v>638.3130759123036</v>
      </c>
      <c r="C148" s="169">
        <f t="shared" si="8"/>
        <v>659.873060580759</v>
      </c>
      <c r="E148" s="118"/>
      <c r="F148" s="118"/>
      <c r="G148" s="118"/>
    </row>
    <row r="149" spans="1:7" ht="15">
      <c r="A149" s="384" t="s">
        <v>83</v>
      </c>
      <c r="B149" s="164">
        <v>640.2124556523037</v>
      </c>
      <c r="C149" s="169">
        <f t="shared" si="8"/>
        <v>661.7724403207591</v>
      </c>
      <c r="E149" s="118"/>
      <c r="F149" s="118"/>
      <c r="G149" s="118"/>
    </row>
    <row r="150" spans="1:7" ht="15">
      <c r="A150" s="384" t="s">
        <v>84</v>
      </c>
      <c r="B150" s="164">
        <v>642.2603902323035</v>
      </c>
      <c r="C150" s="169">
        <f t="shared" si="8"/>
        <v>663.8203749007589</v>
      </c>
      <c r="E150" s="118"/>
      <c r="F150" s="118"/>
      <c r="G150" s="118"/>
    </row>
    <row r="151" spans="1:7" ht="15">
      <c r="A151" s="384" t="s">
        <v>85</v>
      </c>
      <c r="B151" s="164">
        <v>644.1703810323036</v>
      </c>
      <c r="C151" s="169">
        <f t="shared" si="8"/>
        <v>665.730365700759</v>
      </c>
      <c r="E151" s="118"/>
      <c r="F151" s="118"/>
      <c r="G151" s="118"/>
    </row>
    <row r="152" spans="1:7" ht="15">
      <c r="A152" s="384" t="s">
        <v>94</v>
      </c>
      <c r="B152" s="164">
        <v>646.1970934923037</v>
      </c>
      <c r="C152" s="169">
        <f t="shared" si="8"/>
        <v>667.7570781607591</v>
      </c>
      <c r="E152" s="118"/>
      <c r="F152" s="118"/>
      <c r="G152" s="118"/>
    </row>
    <row r="153" spans="1:7" ht="15">
      <c r="A153" s="384" t="s">
        <v>87</v>
      </c>
      <c r="B153" s="164">
        <v>648.2344170123035</v>
      </c>
      <c r="C153" s="169">
        <f t="shared" si="8"/>
        <v>669.7944016807589</v>
      </c>
      <c r="E153" s="118"/>
      <c r="F153" s="118"/>
      <c r="G153" s="118"/>
    </row>
    <row r="154" spans="1:7" ht="15">
      <c r="A154" s="384" t="s">
        <v>88</v>
      </c>
      <c r="B154" s="164">
        <v>650.3672400723036</v>
      </c>
      <c r="C154" s="169">
        <f t="shared" si="8"/>
        <v>671.927224740759</v>
      </c>
      <c r="E154" s="118"/>
      <c r="F154" s="118"/>
      <c r="G154" s="118"/>
    </row>
    <row r="155" spans="1:7" ht="15">
      <c r="A155" s="384" t="s">
        <v>89</v>
      </c>
      <c r="B155" s="164">
        <v>652.5318963123036</v>
      </c>
      <c r="C155" s="169">
        <f t="shared" si="8"/>
        <v>674.091880980759</v>
      </c>
      <c r="E155" s="118"/>
      <c r="F155" s="118"/>
      <c r="G155" s="118"/>
    </row>
    <row r="156" spans="1:7" ht="15">
      <c r="A156" s="384" t="s">
        <v>90</v>
      </c>
      <c r="B156" s="164">
        <v>654.7920520923036</v>
      </c>
      <c r="C156" s="169">
        <f t="shared" si="8"/>
        <v>676.352036760759</v>
      </c>
      <c r="E156" s="118"/>
      <c r="F156" s="118"/>
      <c r="G156" s="118"/>
    </row>
    <row r="157" spans="1:7" s="25" customFormat="1" ht="15">
      <c r="A157" s="378" t="s">
        <v>91</v>
      </c>
      <c r="B157" s="169">
        <v>656.7657092523037</v>
      </c>
      <c r="C157" s="169">
        <f t="shared" si="8"/>
        <v>678.3256939207591</v>
      </c>
      <c r="E157" s="118"/>
      <c r="F157" s="118"/>
      <c r="G157" s="118"/>
    </row>
    <row r="158" spans="1:7" s="98" customFormat="1" ht="15">
      <c r="A158" s="379"/>
      <c r="B158" s="350"/>
      <c r="C158" s="350"/>
      <c r="E158" s="118"/>
      <c r="F158" s="118"/>
      <c r="G158" s="118"/>
    </row>
    <row r="159" spans="1:7" s="25" customFormat="1" ht="31.5">
      <c r="A159" s="386" t="s">
        <v>354</v>
      </c>
      <c r="B159" s="169"/>
      <c r="C159" s="169"/>
      <c r="E159" s="118"/>
      <c r="F159" s="118"/>
      <c r="G159" s="118"/>
    </row>
    <row r="160" spans="1:7" s="25" customFormat="1" ht="15">
      <c r="A160" s="386" t="s">
        <v>116</v>
      </c>
      <c r="B160" s="169"/>
      <c r="C160" s="169"/>
      <c r="E160" s="118"/>
      <c r="F160" s="118"/>
      <c r="G160" s="118"/>
    </row>
    <row r="161" spans="1:7" s="25" customFormat="1" ht="15">
      <c r="A161" s="387" t="s">
        <v>115</v>
      </c>
      <c r="B161" s="169"/>
      <c r="C161" s="169"/>
      <c r="E161" s="118"/>
      <c r="F161" s="118"/>
      <c r="G161" s="118"/>
    </row>
    <row r="162" spans="1:7" ht="15">
      <c r="A162" s="171" t="s">
        <v>117</v>
      </c>
      <c r="B162" s="164"/>
      <c r="C162" s="164"/>
      <c r="E162" s="118"/>
      <c r="F162" s="118"/>
      <c r="G162" s="118"/>
    </row>
    <row r="163" spans="1:7" ht="15">
      <c r="A163" s="384" t="s">
        <v>79</v>
      </c>
      <c r="B163" s="164">
        <v>629.1769532523036</v>
      </c>
      <c r="C163" s="169">
        <f aca="true" t="shared" si="9" ref="C163:C175">IF(B163*C$2&lt;(C$3/52.18),B163+(C$3/52.18),B163*(1+C$2))</f>
        <v>650.736937920759</v>
      </c>
      <c r="E163" s="118"/>
      <c r="F163" s="118"/>
      <c r="G163" s="118"/>
    </row>
    <row r="164" spans="1:7" ht="15">
      <c r="A164" s="384" t="s">
        <v>80</v>
      </c>
      <c r="B164" s="164">
        <v>632.9438795523035</v>
      </c>
      <c r="C164" s="169">
        <f t="shared" si="9"/>
        <v>654.5038642207589</v>
      </c>
      <c r="E164" s="118"/>
      <c r="F164" s="118"/>
      <c r="G164" s="118"/>
    </row>
    <row r="165" spans="1:7" ht="15">
      <c r="A165" s="384" t="s">
        <v>81</v>
      </c>
      <c r="B165" s="164">
        <v>636.4030851123036</v>
      </c>
      <c r="C165" s="169">
        <f t="shared" si="9"/>
        <v>657.963069780759</v>
      </c>
      <c r="E165" s="118"/>
      <c r="F165" s="118"/>
      <c r="G165" s="118"/>
    </row>
    <row r="166" spans="1:7" ht="15">
      <c r="A166" s="384" t="s">
        <v>82</v>
      </c>
      <c r="B166" s="164">
        <v>638.3130759123036</v>
      </c>
      <c r="C166" s="169">
        <f t="shared" si="9"/>
        <v>659.873060580759</v>
      </c>
      <c r="E166" s="118"/>
      <c r="F166" s="118"/>
      <c r="G166" s="118"/>
    </row>
    <row r="167" spans="1:7" ht="15">
      <c r="A167" s="384" t="s">
        <v>83</v>
      </c>
      <c r="B167" s="164">
        <v>640.2124556523037</v>
      </c>
      <c r="C167" s="169">
        <f t="shared" si="9"/>
        <v>661.7724403207591</v>
      </c>
      <c r="E167" s="118"/>
      <c r="F167" s="118"/>
      <c r="G167" s="118"/>
    </row>
    <row r="168" spans="1:7" ht="15">
      <c r="A168" s="384" t="s">
        <v>84</v>
      </c>
      <c r="B168" s="164">
        <v>642.2603902323035</v>
      </c>
      <c r="C168" s="169">
        <f t="shared" si="9"/>
        <v>663.8203749007589</v>
      </c>
      <c r="E168" s="118"/>
      <c r="F168" s="118"/>
      <c r="G168" s="118"/>
    </row>
    <row r="169" spans="1:7" ht="15">
      <c r="A169" s="384" t="s">
        <v>85</v>
      </c>
      <c r="B169" s="164">
        <v>644.1703810323036</v>
      </c>
      <c r="C169" s="169">
        <f t="shared" si="9"/>
        <v>665.730365700759</v>
      </c>
      <c r="E169" s="118"/>
      <c r="F169" s="118"/>
      <c r="G169" s="118"/>
    </row>
    <row r="170" spans="1:7" ht="15">
      <c r="A170" s="384" t="s">
        <v>94</v>
      </c>
      <c r="B170" s="164">
        <v>646.1970934923037</v>
      </c>
      <c r="C170" s="169">
        <f t="shared" si="9"/>
        <v>667.7570781607591</v>
      </c>
      <c r="E170" s="118"/>
      <c r="F170" s="118"/>
      <c r="G170" s="118"/>
    </row>
    <row r="171" spans="1:7" ht="15">
      <c r="A171" s="384" t="s">
        <v>87</v>
      </c>
      <c r="B171" s="164">
        <v>648.2344170123035</v>
      </c>
      <c r="C171" s="169">
        <f t="shared" si="9"/>
        <v>669.7944016807589</v>
      </c>
      <c r="E171" s="118"/>
      <c r="F171" s="118"/>
      <c r="G171" s="118"/>
    </row>
    <row r="172" spans="1:7" ht="15">
      <c r="A172" s="384" t="s">
        <v>88</v>
      </c>
      <c r="B172" s="164">
        <v>650.3672400723036</v>
      </c>
      <c r="C172" s="169">
        <f t="shared" si="9"/>
        <v>671.927224740759</v>
      </c>
      <c r="E172" s="118"/>
      <c r="F172" s="118"/>
      <c r="G172" s="118"/>
    </row>
    <row r="173" spans="1:7" ht="15">
      <c r="A173" s="384" t="s">
        <v>89</v>
      </c>
      <c r="B173" s="164">
        <v>652.5318963123036</v>
      </c>
      <c r="C173" s="169">
        <f t="shared" si="9"/>
        <v>674.091880980759</v>
      </c>
      <c r="E173" s="118"/>
      <c r="F173" s="118"/>
      <c r="G173" s="118"/>
    </row>
    <row r="174" spans="1:7" ht="15">
      <c r="A174" s="384" t="s">
        <v>90</v>
      </c>
      <c r="B174" s="164">
        <v>654.7920520923036</v>
      </c>
      <c r="C174" s="169">
        <f t="shared" si="9"/>
        <v>676.352036760759</v>
      </c>
      <c r="E174" s="118"/>
      <c r="F174" s="118"/>
      <c r="G174" s="118"/>
    </row>
    <row r="175" spans="1:7" s="25" customFormat="1" ht="15">
      <c r="A175" s="378" t="s">
        <v>91</v>
      </c>
      <c r="B175" s="169">
        <v>656.7657092523037</v>
      </c>
      <c r="C175" s="169">
        <f t="shared" si="9"/>
        <v>678.3256939207591</v>
      </c>
      <c r="E175" s="118"/>
      <c r="F175" s="118"/>
      <c r="G175" s="118"/>
    </row>
    <row r="176" spans="1:7" s="98" customFormat="1" ht="15">
      <c r="A176" s="379"/>
      <c r="B176" s="350"/>
      <c r="C176" s="350"/>
      <c r="E176" s="118"/>
      <c r="F176" s="118"/>
      <c r="G176" s="118"/>
    </row>
    <row r="177" spans="1:7" s="25" customFormat="1" ht="15">
      <c r="A177" s="386" t="s">
        <v>118</v>
      </c>
      <c r="B177" s="169"/>
      <c r="C177" s="169"/>
      <c r="E177" s="118"/>
      <c r="F177" s="118"/>
      <c r="G177" s="118"/>
    </row>
    <row r="178" spans="1:7" s="25" customFormat="1" ht="15">
      <c r="A178" s="387" t="s">
        <v>289</v>
      </c>
      <c r="B178" s="169"/>
      <c r="C178" s="169"/>
      <c r="E178" s="118"/>
      <c r="F178" s="118"/>
      <c r="G178" s="118"/>
    </row>
    <row r="179" spans="1:7" ht="15">
      <c r="A179" s="171" t="s">
        <v>119</v>
      </c>
      <c r="B179" s="164"/>
      <c r="C179" s="164"/>
      <c r="E179" s="118"/>
      <c r="F179" s="118"/>
      <c r="G179" s="118"/>
    </row>
    <row r="180" spans="1:7" ht="15">
      <c r="A180" s="171" t="s">
        <v>79</v>
      </c>
      <c r="B180" s="164">
        <v>760.8495967923036</v>
      </c>
      <c r="C180" s="169">
        <f aca="true" t="shared" si="10" ref="C180:C192">IF(B180*C$2&lt;(C$3/52.18),B180+(C$3/52.18),B180*(1+C$2))</f>
        <v>782.409581460759</v>
      </c>
      <c r="E180" s="118"/>
      <c r="F180" s="118"/>
      <c r="G180" s="118"/>
    </row>
    <row r="181" spans="1:7" ht="15">
      <c r="A181" s="171" t="s">
        <v>80</v>
      </c>
      <c r="B181" s="164">
        <v>764.7226336923035</v>
      </c>
      <c r="C181" s="169">
        <f t="shared" si="10"/>
        <v>786.2826183607589</v>
      </c>
      <c r="E181" s="118"/>
      <c r="F181" s="118"/>
      <c r="G181" s="118"/>
    </row>
    <row r="182" spans="1:7" ht="15">
      <c r="A182" s="171" t="s">
        <v>81</v>
      </c>
      <c r="B182" s="164">
        <v>768.4046715123036</v>
      </c>
      <c r="C182" s="169">
        <f t="shared" si="10"/>
        <v>789.964656180759</v>
      </c>
      <c r="E182" s="118"/>
      <c r="F182" s="118"/>
      <c r="G182" s="118"/>
    </row>
    <row r="183" spans="1:7" ht="15">
      <c r="A183" s="171" t="s">
        <v>82</v>
      </c>
      <c r="B183" s="164">
        <v>770.4207729123035</v>
      </c>
      <c r="C183" s="169">
        <f t="shared" si="10"/>
        <v>791.9807575807589</v>
      </c>
      <c r="E183" s="118"/>
      <c r="F183" s="118"/>
      <c r="G183" s="118"/>
    </row>
    <row r="184" spans="1:7" ht="15">
      <c r="A184" s="171" t="s">
        <v>83</v>
      </c>
      <c r="B184" s="164">
        <v>772.4050411323036</v>
      </c>
      <c r="C184" s="169">
        <f t="shared" si="10"/>
        <v>793.965025800759</v>
      </c>
      <c r="E184" s="118"/>
      <c r="F184" s="118"/>
      <c r="G184" s="118"/>
    </row>
    <row r="185" spans="1:7" ht="15">
      <c r="A185" s="171" t="s">
        <v>84</v>
      </c>
      <c r="B185" s="164">
        <v>774.5272531323036</v>
      </c>
      <c r="C185" s="169">
        <f t="shared" si="10"/>
        <v>796.087237800759</v>
      </c>
      <c r="E185" s="118"/>
      <c r="F185" s="118"/>
      <c r="G185" s="118"/>
    </row>
    <row r="186" spans="1:7" ht="15">
      <c r="A186" s="171" t="s">
        <v>85</v>
      </c>
      <c r="B186" s="164">
        <v>776.5645766523037</v>
      </c>
      <c r="C186" s="169">
        <f t="shared" si="10"/>
        <v>798.1245613207591</v>
      </c>
      <c r="E186" s="118"/>
      <c r="F186" s="118"/>
      <c r="G186" s="118"/>
    </row>
    <row r="187" spans="1:7" ht="15">
      <c r="A187" s="171" t="s">
        <v>86</v>
      </c>
      <c r="B187" s="164">
        <v>778.8035103123036</v>
      </c>
      <c r="C187" s="169">
        <f t="shared" si="10"/>
        <v>800.363494980759</v>
      </c>
      <c r="E187" s="118"/>
      <c r="F187" s="118"/>
      <c r="G187" s="118"/>
    </row>
    <row r="188" spans="1:7" ht="15">
      <c r="A188" s="171" t="s">
        <v>87</v>
      </c>
      <c r="B188" s="164">
        <v>780.9257223123037</v>
      </c>
      <c r="C188" s="169">
        <f t="shared" si="10"/>
        <v>802.4857069807591</v>
      </c>
      <c r="E188" s="118"/>
      <c r="F188" s="118"/>
      <c r="G188" s="118"/>
    </row>
    <row r="189" spans="1:7" ht="15">
      <c r="A189" s="171" t="s">
        <v>88</v>
      </c>
      <c r="B189" s="164">
        <v>783.1434338523037</v>
      </c>
      <c r="C189" s="169">
        <f t="shared" si="10"/>
        <v>804.7034185207591</v>
      </c>
      <c r="E189" s="118"/>
      <c r="F189" s="118"/>
      <c r="G189" s="118"/>
    </row>
    <row r="190" spans="1:7" ht="15">
      <c r="A190" s="171" t="s">
        <v>89</v>
      </c>
      <c r="B190" s="164">
        <v>785.4778670523036</v>
      </c>
      <c r="C190" s="169">
        <f t="shared" si="10"/>
        <v>807.037851720759</v>
      </c>
      <c r="E190" s="118"/>
      <c r="F190" s="118"/>
      <c r="G190" s="118"/>
    </row>
    <row r="191" spans="1:7" ht="15">
      <c r="A191" s="171" t="s">
        <v>90</v>
      </c>
      <c r="B191" s="164">
        <v>787.8123002523037</v>
      </c>
      <c r="C191" s="169">
        <f t="shared" si="10"/>
        <v>809.3722849207591</v>
      </c>
      <c r="E191" s="118"/>
      <c r="F191" s="118"/>
      <c r="G191" s="118"/>
    </row>
    <row r="192" spans="1:7" s="25" customFormat="1" ht="15">
      <c r="A192" s="387" t="s">
        <v>91</v>
      </c>
      <c r="B192" s="169">
        <v>790.0087896723036</v>
      </c>
      <c r="C192" s="169">
        <f t="shared" si="10"/>
        <v>811.568774340759</v>
      </c>
      <c r="E192" s="118"/>
      <c r="F192" s="118"/>
      <c r="G192" s="118"/>
    </row>
    <row r="193" spans="1:7" s="98" customFormat="1" ht="15">
      <c r="A193" s="392"/>
      <c r="B193" s="350"/>
      <c r="C193" s="350"/>
      <c r="E193" s="118"/>
      <c r="F193" s="118"/>
      <c r="G193" s="118"/>
    </row>
    <row r="194" spans="1:7" s="25" customFormat="1" ht="15">
      <c r="A194" s="386" t="s">
        <v>120</v>
      </c>
      <c r="B194" s="169"/>
      <c r="C194" s="169"/>
      <c r="E194" s="118"/>
      <c r="F194" s="118"/>
      <c r="G194" s="118"/>
    </row>
    <row r="195" spans="1:7" s="25" customFormat="1" ht="15">
      <c r="A195" s="387" t="s">
        <v>288</v>
      </c>
      <c r="B195" s="169"/>
      <c r="C195" s="169"/>
      <c r="E195" s="118"/>
      <c r="F195" s="118"/>
      <c r="G195" s="118"/>
    </row>
    <row r="196" spans="1:7" ht="15">
      <c r="A196" s="171" t="s">
        <v>96</v>
      </c>
      <c r="B196" s="164"/>
      <c r="C196" s="164"/>
      <c r="E196" s="118"/>
      <c r="F196" s="118"/>
      <c r="G196" s="118"/>
    </row>
    <row r="197" spans="1:7" ht="15">
      <c r="A197" s="171" t="s">
        <v>79</v>
      </c>
      <c r="B197" s="164">
        <v>745.5484482723036</v>
      </c>
      <c r="C197" s="169">
        <f aca="true" t="shared" si="11" ref="C197:C209">IF(B197*C$2&lt;(C$3/52.18),B197+(C$3/52.18),B197*(1+C$2))</f>
        <v>767.108432940759</v>
      </c>
      <c r="E197" s="118"/>
      <c r="F197" s="118"/>
      <c r="G197" s="118"/>
    </row>
    <row r="198" spans="1:7" ht="15">
      <c r="A198" s="171" t="s">
        <v>80</v>
      </c>
      <c r="B198" s="164">
        <v>747.9571588923035</v>
      </c>
      <c r="C198" s="169">
        <f t="shared" si="11"/>
        <v>769.5171435607589</v>
      </c>
      <c r="E198" s="118"/>
      <c r="F198" s="118"/>
      <c r="G198" s="118"/>
    </row>
    <row r="199" spans="1:7" ht="15">
      <c r="A199" s="171" t="s">
        <v>121</v>
      </c>
      <c r="B199" s="164">
        <v>750.3552584523036</v>
      </c>
      <c r="C199" s="169">
        <f t="shared" si="11"/>
        <v>771.915243120759</v>
      </c>
      <c r="E199" s="118"/>
      <c r="F199" s="118"/>
      <c r="G199" s="118"/>
    </row>
    <row r="200" spans="1:7" ht="15">
      <c r="A200" s="171" t="s">
        <v>82</v>
      </c>
      <c r="B200" s="164">
        <v>752.7745801323036</v>
      </c>
      <c r="C200" s="169">
        <f t="shared" si="11"/>
        <v>774.334564800759</v>
      </c>
      <c r="E200" s="118"/>
      <c r="F200" s="118"/>
      <c r="G200" s="118"/>
    </row>
    <row r="201" spans="1:7" ht="15">
      <c r="A201" s="171" t="s">
        <v>83</v>
      </c>
      <c r="B201" s="164">
        <v>755.1726796923036</v>
      </c>
      <c r="C201" s="169">
        <f t="shared" si="11"/>
        <v>776.732664360759</v>
      </c>
      <c r="E201" s="118"/>
      <c r="F201" s="118"/>
      <c r="G201" s="118"/>
    </row>
    <row r="202" spans="1:7" ht="15">
      <c r="A202" s="171" t="s">
        <v>84</v>
      </c>
      <c r="B202" s="164">
        <v>757.5601681923035</v>
      </c>
      <c r="C202" s="169">
        <f t="shared" si="11"/>
        <v>779.1201528607589</v>
      </c>
      <c r="E202" s="118"/>
      <c r="F202" s="118"/>
      <c r="G202" s="118"/>
    </row>
    <row r="203" spans="1:7" ht="15">
      <c r="A203" s="171" t="s">
        <v>85</v>
      </c>
      <c r="B203" s="164">
        <v>759.9794898723037</v>
      </c>
      <c r="C203" s="169">
        <f t="shared" si="11"/>
        <v>781.5394745407591</v>
      </c>
      <c r="E203" s="118"/>
      <c r="F203" s="118"/>
      <c r="G203" s="118"/>
    </row>
    <row r="204" spans="1:7" ht="15">
      <c r="A204" s="171" t="s">
        <v>86</v>
      </c>
      <c r="B204" s="164">
        <v>762.3775894323037</v>
      </c>
      <c r="C204" s="169">
        <f t="shared" si="11"/>
        <v>783.9375741007591</v>
      </c>
      <c r="E204" s="118"/>
      <c r="F204" s="118"/>
      <c r="G204" s="118"/>
    </row>
    <row r="205" spans="1:7" ht="15">
      <c r="A205" s="171" t="s">
        <v>87</v>
      </c>
      <c r="B205" s="164">
        <v>764.7756889923036</v>
      </c>
      <c r="C205" s="169">
        <f t="shared" si="11"/>
        <v>786.335673660759</v>
      </c>
      <c r="E205" s="118"/>
      <c r="F205" s="118"/>
      <c r="G205" s="118"/>
    </row>
    <row r="206" spans="1:7" ht="15">
      <c r="A206" s="171" t="s">
        <v>88</v>
      </c>
      <c r="B206" s="164">
        <v>767.1843996123037</v>
      </c>
      <c r="C206" s="169">
        <f t="shared" si="11"/>
        <v>788.744384280759</v>
      </c>
      <c r="E206" s="118"/>
      <c r="F206" s="118"/>
      <c r="G206" s="118"/>
    </row>
    <row r="207" spans="1:7" ht="15">
      <c r="A207" s="171" t="s">
        <v>89</v>
      </c>
      <c r="B207" s="164">
        <v>769.5931102323036</v>
      </c>
      <c r="C207" s="169">
        <f t="shared" si="11"/>
        <v>791.153094900759</v>
      </c>
      <c r="E207" s="118"/>
      <c r="F207" s="118"/>
      <c r="G207" s="118"/>
    </row>
    <row r="208" spans="1:7" ht="15">
      <c r="A208" s="171" t="s">
        <v>90</v>
      </c>
      <c r="B208" s="164">
        <v>772.0018208523036</v>
      </c>
      <c r="C208" s="169">
        <f t="shared" si="11"/>
        <v>793.561805520759</v>
      </c>
      <c r="E208" s="118"/>
      <c r="F208" s="118"/>
      <c r="G208" s="118"/>
    </row>
    <row r="209" spans="1:7" ht="15">
      <c r="A209" s="171" t="s">
        <v>91</v>
      </c>
      <c r="B209" s="164">
        <v>774.4105314723037</v>
      </c>
      <c r="C209" s="169">
        <f t="shared" si="11"/>
        <v>795.9705161407591</v>
      </c>
      <c r="E209" s="118"/>
      <c r="F209" s="118"/>
      <c r="G209" s="118"/>
    </row>
    <row r="210" spans="1:3" s="202" customFormat="1" ht="16.5" thickBot="1">
      <c r="A210" s="388"/>
      <c r="B210" s="241"/>
      <c r="C210" s="241"/>
    </row>
    <row r="211" ht="16.5" thickTop="1"/>
    <row r="220" ht="30.75" customHeight="1" thickBot="1">
      <c r="A220" s="389" t="s">
        <v>259</v>
      </c>
    </row>
    <row r="221" ht="16.5" thickTop="1">
      <c r="A221" s="390"/>
    </row>
  </sheetData>
  <hyperlinks>
    <hyperlink ref="A220:A221" location="'Table of Contents'!A1" display="'Table of Contents'!A1"/>
    <hyperlink ref="A220" location="'Table of Contents'!A1" display="Link to Table of Contents "/>
  </hyperlink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8" tint="-0.24997000396251678"/>
    <pageSetUpPr fitToPage="1"/>
  </sheetPr>
  <dimension ref="A1:BO29"/>
  <sheetViews>
    <sheetView zoomScale="80" zoomScaleNormal="80" workbookViewId="0" topLeftCell="A1">
      <pane ySplit="1" topLeftCell="A2" activePane="bottomLeft" state="frozen"/>
      <selection pane="bottomLeft" activeCell="A2" sqref="A2"/>
    </sheetView>
  </sheetViews>
  <sheetFormatPr defaultColWidth="8.88671875" defaultRowHeight="15"/>
  <cols>
    <col min="1" max="1" width="16.5546875" style="1" customWidth="1"/>
    <col min="2" max="3" width="10.4453125" style="11" bestFit="1" customWidth="1"/>
    <col min="4" max="4" width="5.10546875" style="1" customWidth="1"/>
    <col min="5" max="6" width="10.4453125" style="11" bestFit="1" customWidth="1"/>
    <col min="7" max="7" width="5.10546875" style="1" customWidth="1"/>
    <col min="8" max="9" width="10.4453125" style="11" bestFit="1" customWidth="1"/>
    <col min="10" max="10" width="5.10546875" style="1" customWidth="1"/>
    <col min="11" max="12" width="10.4453125" style="11" bestFit="1" customWidth="1"/>
    <col min="13" max="13" width="5.10546875" style="1" customWidth="1"/>
    <col min="14" max="15" width="10.4453125" style="11" bestFit="1" customWidth="1"/>
    <col min="16" max="16" width="5.10546875" style="1" customWidth="1"/>
    <col min="17" max="18" width="10.4453125" style="11" bestFit="1" customWidth="1"/>
    <col min="19" max="19" width="5.10546875" style="1" customWidth="1"/>
    <col min="20" max="21" width="10.4453125" style="11" bestFit="1" customWidth="1"/>
    <col min="22" max="22" width="5.10546875" style="1" customWidth="1"/>
    <col min="23" max="24" width="10.4453125" style="11" bestFit="1" customWidth="1"/>
    <col min="25" max="25" width="5.10546875" style="1" customWidth="1"/>
    <col min="26" max="27" width="10.4453125" style="11" bestFit="1" customWidth="1"/>
    <col min="28" max="28" width="5.10546875" style="1" customWidth="1"/>
    <col min="29" max="30" width="10.4453125" style="11" bestFit="1" customWidth="1"/>
    <col min="31" max="31" width="5.10546875" style="1" customWidth="1"/>
    <col min="32" max="33" width="10.4453125" style="11" bestFit="1" customWidth="1"/>
    <col min="34" max="34" width="5.10546875" style="1" customWidth="1"/>
    <col min="35" max="36" width="10.4453125" style="11" bestFit="1" customWidth="1"/>
    <col min="37" max="37" width="5.10546875" style="1" customWidth="1"/>
    <col min="38" max="39" width="10.4453125" style="11" bestFit="1" customWidth="1"/>
    <col min="40" max="40" width="5.10546875" style="1" customWidth="1"/>
    <col min="41" max="42" width="10.4453125" style="11" bestFit="1" customWidth="1"/>
    <col min="43" max="43" width="5.10546875" style="1" customWidth="1"/>
    <col min="44" max="45" width="10.4453125" style="11" bestFit="1" customWidth="1"/>
    <col min="46" max="46" width="5.10546875" style="1" customWidth="1"/>
    <col min="47" max="48" width="10.4453125" style="11" bestFit="1" customWidth="1"/>
    <col min="49" max="49" width="5.10546875" style="1" customWidth="1"/>
    <col min="50" max="51" width="10.4453125" style="11" bestFit="1" customWidth="1"/>
    <col min="52" max="52" width="5.10546875" style="1" customWidth="1"/>
    <col min="53" max="54" width="10.4453125" style="11" bestFit="1" customWidth="1"/>
    <col min="55" max="55" width="5.10546875" style="1" customWidth="1"/>
    <col min="56" max="57" width="10.4453125" style="11" bestFit="1" customWidth="1"/>
    <col min="58" max="58" width="5.10546875" style="1" customWidth="1"/>
    <col min="59" max="60" width="10.4453125" style="11" bestFit="1" customWidth="1"/>
    <col min="61" max="61" width="5.10546875" style="1" customWidth="1"/>
    <col min="62" max="63" width="10.4453125" style="11" bestFit="1" customWidth="1"/>
    <col min="64" max="64" width="5.10546875" style="1" customWidth="1"/>
    <col min="65" max="66" width="10.4453125" style="11" bestFit="1" customWidth="1"/>
    <col min="67" max="67" width="5.10546875" style="1" customWidth="1"/>
    <col min="68" max="16384" width="8.88671875" style="1" customWidth="1"/>
  </cols>
  <sheetData>
    <row r="1" spans="1:67" s="15" customFormat="1" ht="32.25" customHeight="1" thickBot="1">
      <c r="A1" s="148" t="s">
        <v>27</v>
      </c>
      <c r="B1" s="111">
        <v>45200</v>
      </c>
      <c r="C1" s="111"/>
      <c r="D1" s="111"/>
      <c r="E1" s="111">
        <v>45292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</row>
    <row r="2" spans="1:67" s="267" customFormat="1" ht="31.5">
      <c r="A2" s="265" t="s">
        <v>306</v>
      </c>
      <c r="B2" s="266">
        <v>0.015</v>
      </c>
      <c r="E2" s="266">
        <v>0.0225</v>
      </c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</row>
    <row r="3" spans="1:5" s="268" customFormat="1" ht="32.25" thickBot="1">
      <c r="A3" s="188" t="s">
        <v>305</v>
      </c>
      <c r="B3" s="268">
        <v>750</v>
      </c>
      <c r="E3" s="268">
        <v>1125</v>
      </c>
    </row>
    <row r="4" spans="1:66" s="293" customFormat="1" ht="19.5" thickBot="1">
      <c r="A4" s="294"/>
      <c r="B4" s="292" t="s">
        <v>45</v>
      </c>
      <c r="C4" s="292" t="s">
        <v>46</v>
      </c>
      <c r="E4" s="292" t="s">
        <v>45</v>
      </c>
      <c r="F4" s="292" t="s">
        <v>46</v>
      </c>
      <c r="H4" s="292"/>
      <c r="I4" s="292"/>
      <c r="K4" s="292"/>
      <c r="L4" s="292"/>
      <c r="N4" s="292"/>
      <c r="O4" s="292"/>
      <c r="Q4" s="292"/>
      <c r="R4" s="292"/>
      <c r="T4" s="292"/>
      <c r="U4" s="292"/>
      <c r="W4" s="292"/>
      <c r="X4" s="292"/>
      <c r="Z4" s="292"/>
      <c r="AA4" s="292"/>
      <c r="AC4" s="292"/>
      <c r="AD4" s="292"/>
      <c r="AF4" s="292"/>
      <c r="AG4" s="292"/>
      <c r="AI4" s="292"/>
      <c r="AJ4" s="292"/>
      <c r="AL4" s="292"/>
      <c r="AM4" s="292"/>
      <c r="AO4" s="292"/>
      <c r="AP4" s="292"/>
      <c r="AR4" s="292"/>
      <c r="AS4" s="292"/>
      <c r="AU4" s="292"/>
      <c r="AV4" s="292"/>
      <c r="AX4" s="292"/>
      <c r="AY4" s="292"/>
      <c r="BA4" s="292"/>
      <c r="BB4" s="292"/>
      <c r="BD4" s="292"/>
      <c r="BE4" s="292"/>
      <c r="BG4" s="292"/>
      <c r="BH4" s="292"/>
      <c r="BJ4" s="292"/>
      <c r="BK4" s="292"/>
      <c r="BM4" s="292"/>
      <c r="BN4" s="292"/>
    </row>
    <row r="5" spans="1:66" ht="15">
      <c r="A5" s="4" t="s">
        <v>47</v>
      </c>
      <c r="B5" s="12">
        <v>60040.76777574658</v>
      </c>
      <c r="C5" s="18">
        <v>29.50377282569536</v>
      </c>
      <c r="E5" s="101">
        <f aca="true" t="shared" si="0" ref="E5:E10">IF(B5*E$2&lt;(E$3),B5+(E$3),B5*(1+E$2))</f>
        <v>61391.68505070088</v>
      </c>
      <c r="F5" s="18">
        <f>E5/52.18/39</f>
        <v>30.167607714273508</v>
      </c>
      <c r="H5" s="12"/>
      <c r="I5" s="18"/>
      <c r="K5" s="12"/>
      <c r="L5" s="18"/>
      <c r="N5" s="12"/>
      <c r="O5" s="18"/>
      <c r="Q5" s="12"/>
      <c r="R5" s="18"/>
      <c r="T5" s="12"/>
      <c r="U5" s="18"/>
      <c r="W5" s="12"/>
      <c r="X5" s="18"/>
      <c r="Z5" s="12"/>
      <c r="AA5" s="18"/>
      <c r="AC5" s="12"/>
      <c r="AD5" s="18"/>
      <c r="AF5" s="12"/>
      <c r="AG5" s="18"/>
      <c r="AI5" s="12"/>
      <c r="AJ5" s="18"/>
      <c r="AL5" s="12"/>
      <c r="AM5" s="18"/>
      <c r="AO5" s="12"/>
      <c r="AP5" s="18"/>
      <c r="AR5" s="12"/>
      <c r="AS5" s="18"/>
      <c r="AU5" s="12"/>
      <c r="AV5" s="18"/>
      <c r="AX5" s="12"/>
      <c r="AY5" s="18"/>
      <c r="BA5" s="12"/>
      <c r="BB5" s="18"/>
      <c r="BD5" s="12"/>
      <c r="BE5" s="18"/>
      <c r="BG5" s="12"/>
      <c r="BH5" s="18"/>
      <c r="BJ5" s="12"/>
      <c r="BK5" s="18"/>
      <c r="BM5" s="12"/>
      <c r="BN5" s="18"/>
    </row>
    <row r="6" spans="1:66" ht="15">
      <c r="A6" s="2"/>
      <c r="B6" s="12">
        <v>61423.50593668414</v>
      </c>
      <c r="C6" s="18">
        <v>30.18324435960538</v>
      </c>
      <c r="E6" s="101">
        <f t="shared" si="0"/>
        <v>62805.53482025953</v>
      </c>
      <c r="F6" s="18">
        <f aca="true" t="shared" si="1" ref="F6:F10">E6/52.18/39</f>
        <v>30.862367357696495</v>
      </c>
      <c r="H6" s="12"/>
      <c r="I6" s="18"/>
      <c r="K6" s="12"/>
      <c r="L6" s="18"/>
      <c r="N6" s="12"/>
      <c r="O6" s="18"/>
      <c r="Q6" s="12"/>
      <c r="R6" s="18"/>
      <c r="T6" s="12"/>
      <c r="U6" s="18"/>
      <c r="W6" s="12"/>
      <c r="X6" s="18"/>
      <c r="Z6" s="12"/>
      <c r="AA6" s="18"/>
      <c r="AC6" s="12"/>
      <c r="AD6" s="18"/>
      <c r="AF6" s="12"/>
      <c r="AG6" s="18"/>
      <c r="AI6" s="12"/>
      <c r="AJ6" s="18"/>
      <c r="AL6" s="12"/>
      <c r="AM6" s="18"/>
      <c r="AO6" s="12"/>
      <c r="AP6" s="18"/>
      <c r="AR6" s="12"/>
      <c r="AS6" s="18"/>
      <c r="AU6" s="12"/>
      <c r="AV6" s="18"/>
      <c r="AX6" s="12"/>
      <c r="AY6" s="18"/>
      <c r="BA6" s="12"/>
      <c r="BB6" s="18"/>
      <c r="BD6" s="12"/>
      <c r="BE6" s="18"/>
      <c r="BG6" s="12"/>
      <c r="BH6" s="18"/>
      <c r="BJ6" s="12"/>
      <c r="BK6" s="18"/>
      <c r="BM6" s="12"/>
      <c r="BN6" s="18"/>
    </row>
    <row r="7" spans="1:66" ht="15">
      <c r="A7" s="2"/>
      <c r="B7" s="12">
        <v>62763.63275213824</v>
      </c>
      <c r="C7" s="18">
        <v>30.841776863194582</v>
      </c>
      <c r="E7" s="101">
        <f t="shared" si="0"/>
        <v>64175.81448906135</v>
      </c>
      <c r="F7" s="18">
        <f t="shared" si="1"/>
        <v>31.53571684261646</v>
      </c>
      <c r="H7" s="12"/>
      <c r="I7" s="18"/>
      <c r="K7" s="12"/>
      <c r="L7" s="18"/>
      <c r="N7" s="12"/>
      <c r="O7" s="18"/>
      <c r="Q7" s="12"/>
      <c r="R7" s="18"/>
      <c r="T7" s="12"/>
      <c r="U7" s="18"/>
      <c r="W7" s="12"/>
      <c r="X7" s="18"/>
      <c r="Z7" s="12"/>
      <c r="AA7" s="18"/>
      <c r="AC7" s="12"/>
      <c r="AD7" s="18"/>
      <c r="AF7" s="12"/>
      <c r="AG7" s="18"/>
      <c r="AI7" s="12"/>
      <c r="AJ7" s="18"/>
      <c r="AL7" s="12"/>
      <c r="AM7" s="18"/>
      <c r="AO7" s="12"/>
      <c r="AP7" s="18"/>
      <c r="AR7" s="12"/>
      <c r="AS7" s="18"/>
      <c r="AU7" s="12"/>
      <c r="AV7" s="18"/>
      <c r="AX7" s="12"/>
      <c r="AY7" s="18"/>
      <c r="BA7" s="12"/>
      <c r="BB7" s="18"/>
      <c r="BD7" s="12"/>
      <c r="BE7" s="18"/>
      <c r="BG7" s="12"/>
      <c r="BH7" s="18"/>
      <c r="BJ7" s="12"/>
      <c r="BK7" s="18"/>
      <c r="BM7" s="12"/>
      <c r="BN7" s="18"/>
    </row>
    <row r="8" spans="1:66" ht="15">
      <c r="A8" s="2"/>
      <c r="B8" s="12">
        <v>64114.41240396321</v>
      </c>
      <c r="C8" s="18">
        <v>31.50554412436399</v>
      </c>
      <c r="E8" s="101">
        <f t="shared" si="0"/>
        <v>65556.98668305238</v>
      </c>
      <c r="F8" s="18">
        <f t="shared" si="1"/>
        <v>32.21441886716218</v>
      </c>
      <c r="H8" s="12"/>
      <c r="I8" s="18"/>
      <c r="K8" s="12"/>
      <c r="L8" s="18"/>
      <c r="N8" s="12"/>
      <c r="O8" s="18"/>
      <c r="Q8" s="12"/>
      <c r="R8" s="18"/>
      <c r="T8" s="12"/>
      <c r="U8" s="18"/>
      <c r="W8" s="12"/>
      <c r="X8" s="18"/>
      <c r="Z8" s="12"/>
      <c r="AA8" s="18"/>
      <c r="AC8" s="12"/>
      <c r="AD8" s="18"/>
      <c r="AF8" s="12"/>
      <c r="AG8" s="18"/>
      <c r="AI8" s="12"/>
      <c r="AJ8" s="18"/>
      <c r="AL8" s="12"/>
      <c r="AM8" s="18"/>
      <c r="AO8" s="12"/>
      <c r="AP8" s="18"/>
      <c r="AR8" s="12"/>
      <c r="AS8" s="18"/>
      <c r="AU8" s="12"/>
      <c r="AV8" s="18"/>
      <c r="AX8" s="12"/>
      <c r="AY8" s="18"/>
      <c r="BA8" s="12"/>
      <c r="BB8" s="18"/>
      <c r="BD8" s="12"/>
      <c r="BE8" s="18"/>
      <c r="BG8" s="12"/>
      <c r="BH8" s="18"/>
      <c r="BJ8" s="12"/>
      <c r="BK8" s="18"/>
      <c r="BM8" s="12"/>
      <c r="BN8" s="18"/>
    </row>
    <row r="9" spans="1:66" ht="15">
      <c r="A9" s="2"/>
      <c r="B9" s="12">
        <v>65633.50687044775</v>
      </c>
      <c r="C9" s="18">
        <v>32.25202055530056</v>
      </c>
      <c r="E9" s="101">
        <f t="shared" si="0"/>
        <v>67110.26077503282</v>
      </c>
      <c r="F9" s="18">
        <f t="shared" si="1"/>
        <v>32.97769101779482</v>
      </c>
      <c r="H9" s="12"/>
      <c r="I9" s="18"/>
      <c r="K9" s="12"/>
      <c r="L9" s="18"/>
      <c r="N9" s="12"/>
      <c r="O9" s="18"/>
      <c r="Q9" s="12"/>
      <c r="R9" s="18"/>
      <c r="T9" s="12"/>
      <c r="U9" s="18"/>
      <c r="W9" s="12"/>
      <c r="X9" s="18"/>
      <c r="Z9" s="12"/>
      <c r="AA9" s="18"/>
      <c r="AC9" s="12"/>
      <c r="AD9" s="18"/>
      <c r="AF9" s="12"/>
      <c r="AG9" s="18"/>
      <c r="AI9" s="12"/>
      <c r="AJ9" s="18"/>
      <c r="AL9" s="12"/>
      <c r="AM9" s="18"/>
      <c r="AO9" s="12"/>
      <c r="AP9" s="18"/>
      <c r="AR9" s="12"/>
      <c r="AS9" s="18"/>
      <c r="AU9" s="12"/>
      <c r="AV9" s="18"/>
      <c r="AX9" s="12"/>
      <c r="AY9" s="18"/>
      <c r="BA9" s="12"/>
      <c r="BB9" s="18"/>
      <c r="BD9" s="12"/>
      <c r="BE9" s="18"/>
      <c r="BG9" s="12"/>
      <c r="BH9" s="18"/>
      <c r="BJ9" s="12"/>
      <c r="BK9" s="18"/>
      <c r="BM9" s="12"/>
      <c r="BN9" s="18"/>
    </row>
    <row r="10" spans="1:66" ht="15">
      <c r="A10" s="2"/>
      <c r="B10" s="12">
        <v>67045.00768958661</v>
      </c>
      <c r="C10" s="18">
        <v>32.9456259346771</v>
      </c>
      <c r="E10" s="101">
        <f t="shared" si="0"/>
        <v>68553.5203626023</v>
      </c>
      <c r="F10" s="18">
        <f t="shared" si="1"/>
        <v>33.68690251820734</v>
      </c>
      <c r="H10" s="12"/>
      <c r="I10" s="18"/>
      <c r="K10" s="12"/>
      <c r="L10" s="18"/>
      <c r="N10" s="12"/>
      <c r="O10" s="18"/>
      <c r="Q10" s="12"/>
      <c r="R10" s="18"/>
      <c r="T10" s="12"/>
      <c r="U10" s="18"/>
      <c r="W10" s="12"/>
      <c r="X10" s="18"/>
      <c r="Z10" s="12"/>
      <c r="AA10" s="18"/>
      <c r="AC10" s="12"/>
      <c r="AD10" s="18"/>
      <c r="AF10" s="12"/>
      <c r="AG10" s="18"/>
      <c r="AI10" s="12"/>
      <c r="AJ10" s="18"/>
      <c r="AL10" s="12"/>
      <c r="AM10" s="18"/>
      <c r="AO10" s="12"/>
      <c r="AP10" s="18"/>
      <c r="AR10" s="12"/>
      <c r="AS10" s="18"/>
      <c r="AU10" s="12"/>
      <c r="AV10" s="18"/>
      <c r="AX10" s="12"/>
      <c r="AY10" s="18"/>
      <c r="BA10" s="12"/>
      <c r="BB10" s="18"/>
      <c r="BD10" s="12"/>
      <c r="BE10" s="18"/>
      <c r="BG10" s="12"/>
      <c r="BH10" s="18"/>
      <c r="BJ10" s="12"/>
      <c r="BK10" s="18"/>
      <c r="BM10" s="12"/>
      <c r="BN10" s="18"/>
    </row>
    <row r="11" spans="2:66" s="5" customFormat="1" ht="16.5" thickBot="1">
      <c r="B11" s="25"/>
      <c r="C11" s="25"/>
      <c r="E11" s="25"/>
      <c r="F11" s="25"/>
      <c r="H11" s="25"/>
      <c r="I11" s="25"/>
      <c r="K11" s="25"/>
      <c r="L11" s="25"/>
      <c r="N11" s="25"/>
      <c r="O11" s="25"/>
      <c r="Q11" s="25"/>
      <c r="R11" s="25"/>
      <c r="T11" s="25"/>
      <c r="U11" s="25"/>
      <c r="W11" s="25"/>
      <c r="X11" s="25"/>
      <c r="Z11" s="25"/>
      <c r="AA11" s="25"/>
      <c r="AC11" s="25"/>
      <c r="AD11" s="25"/>
      <c r="AF11" s="25"/>
      <c r="AG11" s="25"/>
      <c r="AI11" s="25"/>
      <c r="AJ11" s="25"/>
      <c r="AL11" s="25"/>
      <c r="AM11" s="25"/>
      <c r="AO11" s="25"/>
      <c r="AP11" s="25"/>
      <c r="AR11" s="25"/>
      <c r="AS11" s="25"/>
      <c r="AU11" s="25"/>
      <c r="AV11" s="25"/>
      <c r="AX11" s="25"/>
      <c r="AY11" s="25"/>
      <c r="BA11" s="25"/>
      <c r="BB11" s="25"/>
      <c r="BD11" s="25"/>
      <c r="BE11" s="25"/>
      <c r="BG11" s="25"/>
      <c r="BH11" s="25"/>
      <c r="BJ11" s="25"/>
      <c r="BK11" s="25"/>
      <c r="BM11" s="25"/>
      <c r="BN11" s="25"/>
    </row>
    <row r="12" spans="1:66" s="293" customFormat="1" ht="16.5" thickBot="1">
      <c r="A12" s="291"/>
      <c r="B12" s="292" t="s">
        <v>45</v>
      </c>
      <c r="C12" s="292" t="s">
        <v>46</v>
      </c>
      <c r="E12" s="292" t="s">
        <v>45</v>
      </c>
      <c r="F12" s="292" t="s">
        <v>46</v>
      </c>
      <c r="H12" s="292"/>
      <c r="I12" s="292"/>
      <c r="K12" s="292"/>
      <c r="L12" s="292"/>
      <c r="N12" s="292"/>
      <c r="O12" s="292"/>
      <c r="Q12" s="292"/>
      <c r="R12" s="292"/>
      <c r="T12" s="292"/>
      <c r="U12" s="292"/>
      <c r="W12" s="292"/>
      <c r="X12" s="292"/>
      <c r="Z12" s="292"/>
      <c r="AA12" s="292"/>
      <c r="AC12" s="292"/>
      <c r="AD12" s="292"/>
      <c r="AF12" s="292"/>
      <c r="AG12" s="292"/>
      <c r="AI12" s="292"/>
      <c r="AJ12" s="292"/>
      <c r="AL12" s="292"/>
      <c r="AM12" s="292"/>
      <c r="AO12" s="292"/>
      <c r="AP12" s="292"/>
      <c r="AR12" s="292"/>
      <c r="AS12" s="292"/>
      <c r="AU12" s="292"/>
      <c r="AV12" s="292"/>
      <c r="AX12" s="292"/>
      <c r="AY12" s="292"/>
      <c r="BA12" s="292"/>
      <c r="BB12" s="292"/>
      <c r="BD12" s="292"/>
      <c r="BE12" s="292"/>
      <c r="BG12" s="292"/>
      <c r="BH12" s="292"/>
      <c r="BJ12" s="292"/>
      <c r="BK12" s="292"/>
      <c r="BM12" s="292"/>
      <c r="BN12" s="292"/>
    </row>
    <row r="13" spans="1:66" ht="15">
      <c r="A13" s="4" t="s">
        <v>325</v>
      </c>
      <c r="B13" s="12">
        <v>54154.21109378793</v>
      </c>
      <c r="C13" s="18">
        <v>26.611144408304554</v>
      </c>
      <c r="E13" s="101">
        <f aca="true" t="shared" si="2" ref="E13:E18">IF(B13*E$2&lt;(E$3),B13+(E$3),B13*(1+E$2))</f>
        <v>55372.68084339816</v>
      </c>
      <c r="F13" s="18">
        <f>E13/52.18/39</f>
        <v>27.209895157491403</v>
      </c>
      <c r="H13" s="12"/>
      <c r="I13" s="18"/>
      <c r="K13" s="12"/>
      <c r="L13" s="18"/>
      <c r="N13" s="12"/>
      <c r="O13" s="18"/>
      <c r="Q13" s="12"/>
      <c r="R13" s="18"/>
      <c r="T13" s="12"/>
      <c r="U13" s="18"/>
      <c r="W13" s="12"/>
      <c r="X13" s="18"/>
      <c r="Z13" s="12"/>
      <c r="AA13" s="18"/>
      <c r="AC13" s="12"/>
      <c r="AD13" s="18"/>
      <c r="AF13" s="12"/>
      <c r="AG13" s="18"/>
      <c r="AI13" s="12"/>
      <c r="AJ13" s="18"/>
      <c r="AL13" s="12"/>
      <c r="AM13" s="18"/>
      <c r="AO13" s="12"/>
      <c r="AP13" s="18"/>
      <c r="AR13" s="12"/>
      <c r="AS13" s="18"/>
      <c r="AU13" s="12"/>
      <c r="AV13" s="18"/>
      <c r="AX13" s="12"/>
      <c r="AY13" s="18"/>
      <c r="BA13" s="12"/>
      <c r="BB13" s="18"/>
      <c r="BD13" s="12"/>
      <c r="BE13" s="18"/>
      <c r="BG13" s="12"/>
      <c r="BH13" s="18"/>
      <c r="BJ13" s="12"/>
      <c r="BK13" s="18"/>
      <c r="BM13" s="12"/>
      <c r="BN13" s="18"/>
    </row>
    <row r="14" spans="1:66" ht="15">
      <c r="A14" s="8"/>
      <c r="B14" s="12">
        <v>57250.553840331384</v>
      </c>
      <c r="C14" s="18">
        <v>28.132673801894523</v>
      </c>
      <c r="E14" s="101">
        <f t="shared" si="2"/>
        <v>58538.691301738836</v>
      </c>
      <c r="F14" s="18">
        <f aca="true" t="shared" si="3" ref="F14:F20">E14/52.18/39</f>
        <v>28.76565896243714</v>
      </c>
      <c r="H14" s="12"/>
      <c r="I14" s="18"/>
      <c r="K14" s="12"/>
      <c r="L14" s="18"/>
      <c r="N14" s="12"/>
      <c r="O14" s="18"/>
      <c r="Q14" s="12"/>
      <c r="R14" s="18"/>
      <c r="T14" s="12"/>
      <c r="U14" s="18"/>
      <c r="W14" s="12"/>
      <c r="X14" s="18"/>
      <c r="Z14" s="12"/>
      <c r="AA14" s="18"/>
      <c r="AC14" s="12"/>
      <c r="AD14" s="18"/>
      <c r="AF14" s="12"/>
      <c r="AG14" s="18"/>
      <c r="AI14" s="12"/>
      <c r="AJ14" s="18"/>
      <c r="AL14" s="12"/>
      <c r="AM14" s="18"/>
      <c r="AO14" s="12"/>
      <c r="AP14" s="18"/>
      <c r="AR14" s="12"/>
      <c r="AS14" s="18"/>
      <c r="AU14" s="12"/>
      <c r="AV14" s="18"/>
      <c r="AX14" s="12"/>
      <c r="AY14" s="18"/>
      <c r="BA14" s="12"/>
      <c r="BB14" s="18"/>
      <c r="BD14" s="12"/>
      <c r="BE14" s="18"/>
      <c r="BG14" s="12"/>
      <c r="BH14" s="18"/>
      <c r="BJ14" s="12"/>
      <c r="BK14" s="18"/>
      <c r="BM14" s="12"/>
      <c r="BN14" s="18"/>
    </row>
    <row r="15" spans="1:66" ht="15">
      <c r="A15" s="8"/>
      <c r="B15" s="12">
        <v>60040.76777574658</v>
      </c>
      <c r="C15" s="18">
        <v>29.50377282569536</v>
      </c>
      <c r="E15" s="101">
        <f t="shared" si="2"/>
        <v>61391.68505070088</v>
      </c>
      <c r="F15" s="18">
        <f t="shared" si="3"/>
        <v>30.167607714273508</v>
      </c>
      <c r="H15" s="12"/>
      <c r="I15" s="18"/>
      <c r="K15" s="12"/>
      <c r="L15" s="18"/>
      <c r="N15" s="12"/>
      <c r="O15" s="18"/>
      <c r="Q15" s="12"/>
      <c r="R15" s="18"/>
      <c r="T15" s="12"/>
      <c r="U15" s="18"/>
      <c r="W15" s="12"/>
      <c r="X15" s="18"/>
      <c r="Z15" s="12"/>
      <c r="AA15" s="18"/>
      <c r="AC15" s="12"/>
      <c r="AD15" s="18"/>
      <c r="AF15" s="12"/>
      <c r="AG15" s="18"/>
      <c r="AI15" s="12"/>
      <c r="AJ15" s="18"/>
      <c r="AL15" s="12"/>
      <c r="AM15" s="18"/>
      <c r="AO15" s="12"/>
      <c r="AP15" s="18"/>
      <c r="AR15" s="12"/>
      <c r="AS15" s="18"/>
      <c r="AU15" s="12"/>
      <c r="AV15" s="18"/>
      <c r="AX15" s="12"/>
      <c r="AY15" s="18"/>
      <c r="BA15" s="12"/>
      <c r="BB15" s="18"/>
      <c r="BD15" s="12"/>
      <c r="BE15" s="18"/>
      <c r="BG15" s="12"/>
      <c r="BH15" s="18"/>
      <c r="BJ15" s="12"/>
      <c r="BK15" s="18"/>
      <c r="BM15" s="12"/>
      <c r="BN15" s="18"/>
    </row>
    <row r="16" spans="1:66" ht="15">
      <c r="A16" s="8"/>
      <c r="B16" s="12">
        <v>61423.50593668414</v>
      </c>
      <c r="C16" s="18">
        <v>30.18324435960538</v>
      </c>
      <c r="E16" s="101">
        <f t="shared" si="2"/>
        <v>62805.53482025953</v>
      </c>
      <c r="F16" s="18">
        <f t="shared" si="3"/>
        <v>30.862367357696495</v>
      </c>
      <c r="H16" s="12"/>
      <c r="I16" s="18"/>
      <c r="K16" s="12"/>
      <c r="L16" s="18"/>
      <c r="N16" s="12"/>
      <c r="O16" s="18"/>
      <c r="Q16" s="12"/>
      <c r="R16" s="18"/>
      <c r="T16" s="12"/>
      <c r="U16" s="18"/>
      <c r="W16" s="12"/>
      <c r="X16" s="18"/>
      <c r="Z16" s="12"/>
      <c r="AA16" s="18"/>
      <c r="AC16" s="12"/>
      <c r="AD16" s="18"/>
      <c r="AF16" s="12"/>
      <c r="AG16" s="18"/>
      <c r="AI16" s="12"/>
      <c r="AJ16" s="18"/>
      <c r="AL16" s="12"/>
      <c r="AM16" s="18"/>
      <c r="AO16" s="12"/>
      <c r="AP16" s="18"/>
      <c r="AR16" s="12"/>
      <c r="AS16" s="18"/>
      <c r="AU16" s="12"/>
      <c r="AV16" s="18"/>
      <c r="AX16" s="12"/>
      <c r="AY16" s="18"/>
      <c r="BA16" s="12"/>
      <c r="BB16" s="18"/>
      <c r="BD16" s="12"/>
      <c r="BE16" s="18"/>
      <c r="BG16" s="12"/>
      <c r="BH16" s="18"/>
      <c r="BJ16" s="12"/>
      <c r="BK16" s="18"/>
      <c r="BM16" s="12"/>
      <c r="BN16" s="18"/>
    </row>
    <row r="17" spans="1:66" ht="15">
      <c r="A17" s="8"/>
      <c r="B17" s="12">
        <v>62763.63275213824</v>
      </c>
      <c r="C17" s="18">
        <v>30.841776863194582</v>
      </c>
      <c r="E17" s="101">
        <f t="shared" si="2"/>
        <v>64175.81448906135</v>
      </c>
      <c r="F17" s="18">
        <f t="shared" si="3"/>
        <v>31.53571684261646</v>
      </c>
      <c r="H17" s="12"/>
      <c r="I17" s="18"/>
      <c r="K17" s="12"/>
      <c r="L17" s="18"/>
      <c r="N17" s="12"/>
      <c r="O17" s="18"/>
      <c r="Q17" s="12"/>
      <c r="R17" s="18"/>
      <c r="T17" s="12"/>
      <c r="U17" s="18"/>
      <c r="W17" s="12"/>
      <c r="X17" s="18"/>
      <c r="Z17" s="12"/>
      <c r="AA17" s="18"/>
      <c r="AC17" s="12"/>
      <c r="AD17" s="18"/>
      <c r="AF17" s="12"/>
      <c r="AG17" s="18"/>
      <c r="AI17" s="12"/>
      <c r="AJ17" s="18"/>
      <c r="AL17" s="12"/>
      <c r="AM17" s="18"/>
      <c r="AO17" s="12"/>
      <c r="AP17" s="18"/>
      <c r="AR17" s="12"/>
      <c r="AS17" s="18"/>
      <c r="AU17" s="12"/>
      <c r="AV17" s="18"/>
      <c r="AX17" s="12"/>
      <c r="AY17" s="18"/>
      <c r="BA17" s="12"/>
      <c r="BB17" s="18"/>
      <c r="BD17" s="12"/>
      <c r="BE17" s="18"/>
      <c r="BG17" s="12"/>
      <c r="BH17" s="18"/>
      <c r="BJ17" s="12"/>
      <c r="BK17" s="18"/>
      <c r="BM17" s="12"/>
      <c r="BN17" s="18"/>
    </row>
    <row r="18" spans="1:66" ht="15">
      <c r="A18" s="8"/>
      <c r="B18" s="12">
        <v>64114.41240396321</v>
      </c>
      <c r="C18" s="18">
        <v>31.50554412436399</v>
      </c>
      <c r="E18" s="101">
        <f t="shared" si="2"/>
        <v>65556.98668305238</v>
      </c>
      <c r="F18" s="18">
        <f t="shared" si="3"/>
        <v>32.21441886716218</v>
      </c>
      <c r="H18" s="12"/>
      <c r="I18" s="18"/>
      <c r="K18" s="12"/>
      <c r="L18" s="18"/>
      <c r="N18" s="12"/>
      <c r="O18" s="18"/>
      <c r="Q18" s="12"/>
      <c r="R18" s="18"/>
      <c r="T18" s="12"/>
      <c r="U18" s="18"/>
      <c r="W18" s="12"/>
      <c r="X18" s="18"/>
      <c r="Z18" s="12"/>
      <c r="AA18" s="18"/>
      <c r="AC18" s="12"/>
      <c r="AD18" s="18"/>
      <c r="AF18" s="12"/>
      <c r="AG18" s="18"/>
      <c r="AI18" s="12"/>
      <c r="AJ18" s="18"/>
      <c r="AL18" s="12"/>
      <c r="AM18" s="18"/>
      <c r="AO18" s="12"/>
      <c r="AP18" s="18"/>
      <c r="AR18" s="12"/>
      <c r="AS18" s="18"/>
      <c r="AU18" s="12"/>
      <c r="AV18" s="18"/>
      <c r="AX18" s="12"/>
      <c r="AY18" s="18"/>
      <c r="BA18" s="12"/>
      <c r="BB18" s="18"/>
      <c r="BD18" s="12"/>
      <c r="BE18" s="18"/>
      <c r="BG18" s="12"/>
      <c r="BH18" s="18"/>
      <c r="BJ18" s="12"/>
      <c r="BK18" s="18"/>
      <c r="BM18" s="12"/>
      <c r="BN18" s="18"/>
    </row>
    <row r="19" spans="1:66" ht="15">
      <c r="A19" s="9"/>
      <c r="B19" s="12">
        <v>65633.50687044775</v>
      </c>
      <c r="C19" s="18">
        <v>32.25202055530056</v>
      </c>
      <c r="E19" s="101">
        <f aca="true" t="shared" si="4" ref="E19:E20">IF(B19*E$2&lt;(E$3),B19+(E$3),B19*(1+E$2))</f>
        <v>67110.26077503282</v>
      </c>
      <c r="F19" s="18">
        <f t="shared" si="3"/>
        <v>32.97769101779482</v>
      </c>
      <c r="H19" s="12"/>
      <c r="I19" s="18"/>
      <c r="K19" s="12"/>
      <c r="L19" s="18"/>
      <c r="N19" s="12"/>
      <c r="O19" s="18"/>
      <c r="Q19" s="12"/>
      <c r="R19" s="18"/>
      <c r="T19" s="12"/>
      <c r="U19" s="18"/>
      <c r="W19" s="12"/>
      <c r="X19" s="18"/>
      <c r="Z19" s="12"/>
      <c r="AA19" s="18"/>
      <c r="AC19" s="12"/>
      <c r="AD19" s="18"/>
      <c r="AF19" s="12"/>
      <c r="AG19" s="18"/>
      <c r="AI19" s="12"/>
      <c r="AJ19" s="18"/>
      <c r="AL19" s="12"/>
      <c r="AM19" s="18"/>
      <c r="AO19" s="12"/>
      <c r="AP19" s="18"/>
      <c r="AR19" s="12"/>
      <c r="AS19" s="18"/>
      <c r="AU19" s="12"/>
      <c r="AV19" s="18"/>
      <c r="AX19" s="12"/>
      <c r="AY19" s="18"/>
      <c r="BA19" s="12"/>
      <c r="BB19" s="18"/>
      <c r="BD19" s="12"/>
      <c r="BE19" s="18"/>
      <c r="BG19" s="12"/>
      <c r="BH19" s="18"/>
      <c r="BJ19" s="12"/>
      <c r="BK19" s="18"/>
      <c r="BM19" s="12"/>
      <c r="BN19" s="18"/>
    </row>
    <row r="20" spans="2:66" ht="15">
      <c r="B20" s="12">
        <v>67045.00768958661</v>
      </c>
      <c r="C20" s="18">
        <v>32.9456259346771</v>
      </c>
      <c r="E20" s="101">
        <f t="shared" si="4"/>
        <v>68553.5203626023</v>
      </c>
      <c r="F20" s="18">
        <f t="shared" si="3"/>
        <v>33.68690251820734</v>
      </c>
      <c r="H20" s="12"/>
      <c r="I20" s="18"/>
      <c r="K20" s="12"/>
      <c r="L20" s="18"/>
      <c r="N20" s="12"/>
      <c r="O20" s="18"/>
      <c r="Q20" s="12"/>
      <c r="R20" s="18"/>
      <c r="T20" s="12"/>
      <c r="U20" s="18"/>
      <c r="W20" s="12"/>
      <c r="X20" s="18"/>
      <c r="Z20" s="12"/>
      <c r="AA20" s="18"/>
      <c r="AC20" s="12"/>
      <c r="AD20" s="18"/>
      <c r="AF20" s="12"/>
      <c r="AG20" s="18"/>
      <c r="AI20" s="12"/>
      <c r="AJ20" s="18"/>
      <c r="AL20" s="12"/>
      <c r="AM20" s="18"/>
      <c r="AO20" s="12"/>
      <c r="AP20" s="18"/>
      <c r="AR20" s="12"/>
      <c r="AS20" s="18"/>
      <c r="AU20" s="12"/>
      <c r="AV20" s="18"/>
      <c r="AX20" s="12"/>
      <c r="AY20" s="18"/>
      <c r="BA20" s="12"/>
      <c r="BB20" s="18"/>
      <c r="BD20" s="12"/>
      <c r="BE20" s="18"/>
      <c r="BG20" s="12"/>
      <c r="BH20" s="18"/>
      <c r="BJ20" s="12"/>
      <c r="BK20" s="18"/>
      <c r="BM20" s="12"/>
      <c r="BN20" s="18"/>
    </row>
    <row r="21" spans="2:66" s="224" customFormat="1" ht="16.5" thickBot="1">
      <c r="B21" s="202"/>
      <c r="C21" s="202"/>
      <c r="E21" s="202"/>
      <c r="F21" s="202"/>
      <c r="H21" s="202"/>
      <c r="I21" s="202"/>
      <c r="K21" s="202"/>
      <c r="L21" s="202"/>
      <c r="N21" s="202"/>
      <c r="O21" s="202"/>
      <c r="Q21" s="202"/>
      <c r="R21" s="202"/>
      <c r="T21" s="202"/>
      <c r="U21" s="202"/>
      <c r="W21" s="202"/>
      <c r="X21" s="202"/>
      <c r="Z21" s="202"/>
      <c r="AA21" s="202"/>
      <c r="AC21" s="202"/>
      <c r="AD21" s="202"/>
      <c r="AF21" s="202"/>
      <c r="AG21" s="202"/>
      <c r="AI21" s="202"/>
      <c r="AJ21" s="202"/>
      <c r="AL21" s="202"/>
      <c r="AM21" s="202"/>
      <c r="AO21" s="202"/>
      <c r="AP21" s="202"/>
      <c r="AR21" s="202"/>
      <c r="AS21" s="202"/>
      <c r="AU21" s="202"/>
      <c r="AV21" s="202"/>
      <c r="AX21" s="202"/>
      <c r="AY21" s="202"/>
      <c r="BA21" s="202"/>
      <c r="BB21" s="202"/>
      <c r="BD21" s="202"/>
      <c r="BE21" s="202"/>
      <c r="BG21" s="202"/>
      <c r="BH21" s="202"/>
      <c r="BJ21" s="202"/>
      <c r="BK21" s="202"/>
      <c r="BM21" s="202"/>
      <c r="BN21" s="202"/>
    </row>
    <row r="22" ht="16.5" thickTop="1"/>
    <row r="29" spans="1:67" s="16" customFormat="1" ht="30.75" customHeight="1" thickBot="1">
      <c r="A29" s="290" t="s">
        <v>259</v>
      </c>
      <c r="B29" s="11"/>
      <c r="C29" s="11"/>
      <c r="D29" s="1"/>
      <c r="E29" s="11"/>
      <c r="F29" s="11"/>
      <c r="G29" s="1"/>
      <c r="H29" s="11"/>
      <c r="I29" s="11"/>
      <c r="J29" s="1"/>
      <c r="K29" s="11"/>
      <c r="L29" s="11"/>
      <c r="M29" s="1"/>
      <c r="N29" s="11"/>
      <c r="O29" s="11"/>
      <c r="P29" s="1"/>
      <c r="Q29" s="11"/>
      <c r="R29" s="11"/>
      <c r="S29" s="1"/>
      <c r="T29" s="11"/>
      <c r="U29" s="11"/>
      <c r="V29" s="1"/>
      <c r="W29" s="11"/>
      <c r="X29" s="11"/>
      <c r="Y29" s="1"/>
      <c r="Z29" s="11"/>
      <c r="AA29" s="11"/>
      <c r="AB29" s="1"/>
      <c r="AC29" s="11"/>
      <c r="AD29" s="11"/>
      <c r="AE29" s="1"/>
      <c r="AF29" s="11"/>
      <c r="AG29" s="11"/>
      <c r="AH29" s="1"/>
      <c r="AI29" s="11"/>
      <c r="AJ29" s="11"/>
      <c r="AK29" s="1"/>
      <c r="AL29" s="11"/>
      <c r="AM29" s="11"/>
      <c r="AN29" s="1"/>
      <c r="AO29" s="11"/>
      <c r="AP29" s="11"/>
      <c r="AQ29" s="1"/>
      <c r="AR29" s="11"/>
      <c r="AS29" s="11"/>
      <c r="AT29" s="1"/>
      <c r="AU29" s="11"/>
      <c r="AV29" s="11"/>
      <c r="AW29" s="1"/>
      <c r="AX29" s="11"/>
      <c r="AY29" s="11"/>
      <c r="AZ29" s="1"/>
      <c r="BA29" s="11"/>
      <c r="BB29" s="11"/>
      <c r="BC29" s="1"/>
      <c r="BD29" s="11"/>
      <c r="BE29" s="11"/>
      <c r="BF29" s="1"/>
      <c r="BG29" s="11"/>
      <c r="BH29" s="11"/>
      <c r="BI29" s="1"/>
      <c r="BJ29" s="11"/>
      <c r="BK29" s="11"/>
      <c r="BL29" s="1"/>
      <c r="BM29" s="11"/>
      <c r="BN29" s="11"/>
      <c r="BO29" s="1"/>
    </row>
    <row r="30" ht="16.5" thickTop="1"/>
  </sheetData>
  <hyperlinks>
    <hyperlink ref="A29" location="'Table of Contents'!A1" display="Link to Table of Contents "/>
  </hyperlink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4" tint="0.5999900102615356"/>
  </sheetPr>
  <dimension ref="A1:BV38"/>
  <sheetViews>
    <sheetView zoomScale="90" zoomScaleNormal="90" workbookViewId="0" topLeftCell="A1">
      <pane ySplit="1" topLeftCell="A2" activePane="bottomLeft" state="frozen"/>
      <selection pane="bottomLeft" activeCell="A2" sqref="A2"/>
    </sheetView>
  </sheetViews>
  <sheetFormatPr defaultColWidth="8.88671875" defaultRowHeight="15"/>
  <cols>
    <col min="1" max="1" width="30.5546875" style="3" customWidth="1"/>
    <col min="2" max="3" width="9.4453125" style="11" bestFit="1" customWidth="1"/>
    <col min="4" max="16384" width="8.88671875" style="1" customWidth="1"/>
  </cols>
  <sheetData>
    <row r="1" spans="1:3" s="93" customFormat="1" ht="16.5" thickBot="1">
      <c r="A1" s="92" t="s">
        <v>27</v>
      </c>
      <c r="B1" s="45">
        <v>45200</v>
      </c>
      <c r="C1" s="45">
        <v>45292</v>
      </c>
    </row>
    <row r="2" spans="1:74" s="267" customFormat="1" ht="15">
      <c r="A2" s="265" t="s">
        <v>306</v>
      </c>
      <c r="B2" s="266">
        <v>0.015</v>
      </c>
      <c r="C2" s="266">
        <v>0.0225</v>
      </c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</row>
    <row r="3" spans="1:3" s="268" customFormat="1" ht="16.5" thickBot="1">
      <c r="A3" s="188" t="s">
        <v>305</v>
      </c>
      <c r="B3" s="268">
        <v>750</v>
      </c>
      <c r="C3" s="268">
        <v>1125</v>
      </c>
    </row>
    <row r="4" spans="1:3" s="13" customFormat="1" ht="15">
      <c r="A4" s="326" t="s">
        <v>28</v>
      </c>
      <c r="B4" s="31">
        <v>82109.86512257971</v>
      </c>
      <c r="C4" s="101">
        <f aca="true" t="shared" si="0" ref="C4:C12">IF(B4*C$2&lt;(C$3),B4+(C$3),B4*(1+C$2))</f>
        <v>83957.33708783775</v>
      </c>
    </row>
    <row r="5" spans="1:3" ht="15">
      <c r="A5" s="327"/>
      <c r="B5" s="29">
        <v>84990.3404990829</v>
      </c>
      <c r="C5" s="101">
        <f t="shared" si="0"/>
        <v>86902.62316031226</v>
      </c>
    </row>
    <row r="6" spans="1:3" ht="15">
      <c r="A6" s="327"/>
      <c r="B6" s="29">
        <v>87869.7280827702</v>
      </c>
      <c r="C6" s="101">
        <f t="shared" si="0"/>
        <v>89846.79696463254</v>
      </c>
    </row>
    <row r="7" spans="1:3" ht="15">
      <c r="A7" s="327"/>
      <c r="B7" s="29">
        <v>90754.55463053701</v>
      </c>
      <c r="C7" s="101">
        <f t="shared" si="0"/>
        <v>92796.53210972408</v>
      </c>
    </row>
    <row r="8" spans="1:3" ht="15">
      <c r="A8" s="327"/>
      <c r="B8" s="29">
        <v>93640.4689711197</v>
      </c>
      <c r="C8" s="101">
        <f t="shared" si="0"/>
        <v>95747.37952296989</v>
      </c>
    </row>
    <row r="9" spans="1:3" ht="15">
      <c r="A9" s="327"/>
      <c r="B9" s="29">
        <v>96518.76876199109</v>
      </c>
      <c r="C9" s="101">
        <f t="shared" si="0"/>
        <v>98690.44105913588</v>
      </c>
    </row>
    <row r="10" spans="1:3" ht="15">
      <c r="A10" s="327"/>
      <c r="B10" s="29">
        <v>99623.3294585697</v>
      </c>
      <c r="C10" s="101">
        <f t="shared" si="0"/>
        <v>101864.85437138751</v>
      </c>
    </row>
    <row r="11" spans="1:3" ht="15">
      <c r="A11" s="327"/>
      <c r="B11" s="29">
        <v>102526.6484842068</v>
      </c>
      <c r="C11" s="101">
        <f t="shared" si="0"/>
        <v>104833.49807510145</v>
      </c>
    </row>
    <row r="12" spans="1:3" ht="15">
      <c r="A12" s="327"/>
      <c r="B12" s="30">
        <v>105605.10215320381</v>
      </c>
      <c r="C12" s="101">
        <f t="shared" si="0"/>
        <v>107981.2169516509</v>
      </c>
    </row>
    <row r="13" spans="1:3" s="222" customFormat="1" ht="15">
      <c r="A13" s="328"/>
      <c r="B13" s="295"/>
      <c r="C13" s="295"/>
    </row>
    <row r="14" spans="1:3" s="5" customFormat="1" ht="15">
      <c r="A14" s="327" t="s">
        <v>62</v>
      </c>
      <c r="B14" s="97">
        <v>55690.35554866713</v>
      </c>
      <c r="C14" s="101">
        <f aca="true" t="shared" si="1" ref="C14:C26">IF(B14*C$2&lt;(C$3),B14+(C$3),B14*(1+C$2))</f>
        <v>56943.38854851214</v>
      </c>
    </row>
    <row r="15" spans="1:3" ht="15">
      <c r="A15" s="327"/>
      <c r="B15" s="29">
        <v>57217.10940450232</v>
      </c>
      <c r="C15" s="101">
        <f t="shared" si="1"/>
        <v>58504.49436610362</v>
      </c>
    </row>
    <row r="16" spans="1:3" ht="15">
      <c r="A16" s="327"/>
      <c r="B16" s="29">
        <v>58726.64827676221</v>
      </c>
      <c r="C16" s="101">
        <f t="shared" si="1"/>
        <v>60047.99786298935</v>
      </c>
    </row>
    <row r="17" spans="1:3" ht="15">
      <c r="A17" s="327"/>
      <c r="B17" s="29">
        <v>60255.554005544305</v>
      </c>
      <c r="C17" s="101">
        <f t="shared" si="1"/>
        <v>61611.30397066905</v>
      </c>
    </row>
    <row r="18" spans="1:15" ht="15">
      <c r="A18" s="327"/>
      <c r="B18" s="29">
        <v>61780.155988432576</v>
      </c>
      <c r="C18" s="101">
        <f t="shared" si="1"/>
        <v>63170.209498172306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</row>
    <row r="19" spans="1:3" ht="15">
      <c r="A19" s="327"/>
      <c r="B19" s="29">
        <v>63307.98578074125</v>
      </c>
      <c r="C19" s="101">
        <f t="shared" si="1"/>
        <v>64732.415460807926</v>
      </c>
    </row>
    <row r="20" spans="1:3" ht="15">
      <c r="A20" s="327"/>
      <c r="B20" s="29">
        <v>64834.73963657643</v>
      </c>
      <c r="C20" s="101">
        <f t="shared" si="1"/>
        <v>66293.52127839939</v>
      </c>
    </row>
    <row r="21" spans="1:3" ht="15">
      <c r="A21" s="327"/>
      <c r="B21" s="29">
        <v>66360.41755593817</v>
      </c>
      <c r="C21" s="101">
        <f t="shared" si="1"/>
        <v>67853.52695094678</v>
      </c>
    </row>
    <row r="22" spans="1:3" ht="15">
      <c r="A22" s="327"/>
      <c r="B22" s="29">
        <v>67886.09547529988</v>
      </c>
      <c r="C22" s="101">
        <f t="shared" si="1"/>
        <v>69413.53262349413</v>
      </c>
    </row>
    <row r="23" spans="1:3" ht="15">
      <c r="A23" s="327"/>
      <c r="B23" s="29">
        <v>69413.92526760856</v>
      </c>
      <c r="C23" s="101">
        <f t="shared" si="1"/>
        <v>70975.73858612975</v>
      </c>
    </row>
    <row r="24" spans="1:3" ht="15">
      <c r="A24" s="327"/>
      <c r="B24" s="29">
        <v>70940.67912344374</v>
      </c>
      <c r="C24" s="101">
        <f t="shared" si="1"/>
        <v>72536.84440372122</v>
      </c>
    </row>
    <row r="25" spans="1:3" ht="15">
      <c r="A25" s="327"/>
      <c r="B25" s="29">
        <v>72467.43297927895</v>
      </c>
      <c r="C25" s="101">
        <f t="shared" si="1"/>
        <v>74097.95022131273</v>
      </c>
    </row>
    <row r="26" spans="1:3" ht="15">
      <c r="A26" s="327"/>
      <c r="B26" s="29">
        <v>73400.26990176599</v>
      </c>
      <c r="C26" s="101">
        <f t="shared" si="1"/>
        <v>75051.77597455573</v>
      </c>
    </row>
    <row r="27" spans="1:3" s="224" customFormat="1" ht="16.5" thickBot="1">
      <c r="A27" s="329"/>
      <c r="B27" s="202"/>
      <c r="C27" s="202"/>
    </row>
    <row r="28" ht="16.5" thickTop="1"/>
    <row r="38" spans="1:5" s="16" customFormat="1" ht="30.75" customHeight="1" thickBot="1">
      <c r="A38" s="181" t="s">
        <v>259</v>
      </c>
      <c r="B38" s="11"/>
      <c r="C38" s="11"/>
      <c r="D38" s="1"/>
      <c r="E38" s="1"/>
    </row>
    <row r="39" ht="16.5" thickTop="1"/>
  </sheetData>
  <hyperlinks>
    <hyperlink ref="A38" location="'Table of Contents'!A1" display="Link to Table of Contents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7" tint="-0.24997000396251678"/>
    <pageSetUpPr fitToPage="1"/>
  </sheetPr>
  <dimension ref="A1:BV293"/>
  <sheetViews>
    <sheetView workbookViewId="0" topLeftCell="A1">
      <pane ySplit="1" topLeftCell="A2" activePane="bottomLeft" state="frozen"/>
      <selection pane="bottomLeft" activeCell="A2" sqref="A2"/>
    </sheetView>
  </sheetViews>
  <sheetFormatPr defaultColWidth="8.88671875" defaultRowHeight="15"/>
  <cols>
    <col min="1" max="1" width="31.4453125" style="296" customWidth="1"/>
    <col min="2" max="3" width="14.21484375" style="27" customWidth="1"/>
    <col min="4" max="4" width="15.21484375" style="211" customWidth="1"/>
    <col min="5" max="5" width="16.99609375" style="211" customWidth="1"/>
    <col min="6" max="16384" width="8.88671875" style="211" customWidth="1"/>
  </cols>
  <sheetData>
    <row r="1" spans="1:3" s="109" customFormat="1" ht="32.25" thickBot="1">
      <c r="A1" s="332" t="s">
        <v>127</v>
      </c>
      <c r="B1" s="45">
        <v>45200</v>
      </c>
      <c r="C1" s="45">
        <v>45292</v>
      </c>
    </row>
    <row r="2" spans="1:74" s="267" customFormat="1" ht="15">
      <c r="A2" s="265" t="s">
        <v>306</v>
      </c>
      <c r="B2" s="266">
        <v>0.015</v>
      </c>
      <c r="C2" s="266">
        <v>0.0225</v>
      </c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</row>
    <row r="3" spans="1:3" s="268" customFormat="1" ht="16.5" thickBot="1">
      <c r="A3" s="188" t="s">
        <v>305</v>
      </c>
      <c r="B3" s="268">
        <v>750</v>
      </c>
      <c r="C3" s="268">
        <v>1125</v>
      </c>
    </row>
    <row r="4" spans="1:3" s="410" customFormat="1" ht="15">
      <c r="A4" s="408" t="s">
        <v>268</v>
      </c>
      <c r="B4" s="409">
        <v>169042.7487</v>
      </c>
      <c r="C4" s="409">
        <f aca="true" t="shared" si="0" ref="C4:C67">IF(B4*C$2&lt;(C$3),B4+(C$3),B4*(1+C$2))</f>
        <v>172846.21054575</v>
      </c>
    </row>
    <row r="5" spans="1:3" s="309" customFormat="1" ht="15">
      <c r="A5" s="298" t="s">
        <v>128</v>
      </c>
      <c r="B5" s="308">
        <v>111021.2225835699</v>
      </c>
      <c r="C5" s="308">
        <f t="shared" si="0"/>
        <v>113519.20009170023</v>
      </c>
    </row>
    <row r="6" spans="1:3" s="304" customFormat="1" ht="15">
      <c r="A6" s="296"/>
      <c r="B6" s="307">
        <v>114641.39707488508</v>
      </c>
      <c r="C6" s="307">
        <f t="shared" si="0"/>
        <v>117220.82850907</v>
      </c>
    </row>
    <row r="7" spans="1:3" s="304" customFormat="1" ht="15">
      <c r="A7" s="296"/>
      <c r="B7" s="307">
        <v>118227.84998890739</v>
      </c>
      <c r="C7" s="307">
        <f t="shared" si="0"/>
        <v>120887.9766136578</v>
      </c>
    </row>
    <row r="8" spans="1:3" s="304" customFormat="1" ht="15">
      <c r="A8" s="296"/>
      <c r="B8" s="307">
        <v>121811.039524482</v>
      </c>
      <c r="C8" s="307">
        <f t="shared" si="0"/>
        <v>124551.78791378284</v>
      </c>
    </row>
    <row r="9" spans="1:3" s="304" customFormat="1" ht="15">
      <c r="A9" s="296"/>
      <c r="B9" s="307">
        <v>125404.0191953997</v>
      </c>
      <c r="C9" s="307">
        <f t="shared" si="0"/>
        <v>128225.60962729619</v>
      </c>
    </row>
    <row r="10" spans="1:3" s="304" customFormat="1" ht="15">
      <c r="A10" s="296"/>
      <c r="B10" s="307">
        <v>128990.472109422</v>
      </c>
      <c r="C10" s="307">
        <f t="shared" si="0"/>
        <v>131892.757731884</v>
      </c>
    </row>
    <row r="11" spans="1:3" s="309" customFormat="1" ht="15">
      <c r="A11" s="298"/>
      <c r="B11" s="308">
        <v>132574.7494378125</v>
      </c>
      <c r="C11" s="308">
        <f t="shared" si="0"/>
        <v>135557.6813001633</v>
      </c>
    </row>
    <row r="12" spans="1:3" s="309" customFormat="1" ht="15">
      <c r="A12" s="298"/>
      <c r="B12" s="308"/>
      <c r="C12" s="308"/>
    </row>
    <row r="13" spans="1:3" s="311" customFormat="1" ht="15">
      <c r="A13" s="299" t="s">
        <v>129</v>
      </c>
      <c r="B13" s="310">
        <v>105457.1623302414</v>
      </c>
      <c r="C13" s="310">
        <f t="shared" si="0"/>
        <v>107829.94848267183</v>
      </c>
    </row>
    <row r="14" spans="1:3" s="304" customFormat="1" ht="15">
      <c r="A14" s="296"/>
      <c r="B14" s="307">
        <v>108896.76321411719</v>
      </c>
      <c r="C14" s="307">
        <f t="shared" si="0"/>
        <v>111346.94038643483</v>
      </c>
    </row>
    <row r="15" spans="1:3" s="304" customFormat="1" ht="15">
      <c r="A15" s="296"/>
      <c r="B15" s="307">
        <v>112302.6425207001</v>
      </c>
      <c r="C15" s="307">
        <f t="shared" si="0"/>
        <v>114829.45197741585</v>
      </c>
    </row>
    <row r="16" spans="1:3" s="304" customFormat="1" ht="15">
      <c r="A16" s="296"/>
      <c r="B16" s="307">
        <v>115700.9072775717</v>
      </c>
      <c r="C16" s="307">
        <f t="shared" si="0"/>
        <v>118304.17769131706</v>
      </c>
    </row>
    <row r="17" spans="1:3" s="304" customFormat="1" ht="15">
      <c r="A17" s="296"/>
      <c r="B17" s="307">
        <v>119118.75230512948</v>
      </c>
      <c r="C17" s="307">
        <f t="shared" si="0"/>
        <v>121798.9242319949</v>
      </c>
    </row>
    <row r="18" spans="1:3" s="304" customFormat="1" ht="15">
      <c r="A18" s="296"/>
      <c r="B18" s="307">
        <v>122523.5438188965</v>
      </c>
      <c r="C18" s="307">
        <f t="shared" si="0"/>
        <v>125280.32355482168</v>
      </c>
    </row>
    <row r="19" spans="1:3" s="309" customFormat="1" ht="15">
      <c r="A19" s="298"/>
      <c r="B19" s="308">
        <v>125928.33533266348</v>
      </c>
      <c r="C19" s="308">
        <f t="shared" si="0"/>
        <v>128761.72287764841</v>
      </c>
    </row>
    <row r="20" spans="1:3" s="309" customFormat="1" ht="15">
      <c r="A20" s="298"/>
      <c r="B20" s="308"/>
      <c r="C20" s="308"/>
    </row>
    <row r="21" spans="1:3" s="306" customFormat="1" ht="15">
      <c r="A21" s="297" t="s">
        <v>130</v>
      </c>
      <c r="B21" s="305">
        <v>79730.8622342064</v>
      </c>
      <c r="C21" s="305">
        <f t="shared" si="0"/>
        <v>81524.80663447604</v>
      </c>
    </row>
    <row r="22" spans="1:3" s="304" customFormat="1" ht="15">
      <c r="A22" s="296"/>
      <c r="B22" s="307">
        <v>82895.25153565951</v>
      </c>
      <c r="C22" s="307">
        <f t="shared" si="0"/>
        <v>84760.39469521184</v>
      </c>
    </row>
    <row r="23" spans="1:3" s="304" customFormat="1" ht="15">
      <c r="A23" s="296"/>
      <c r="B23" s="307">
        <v>86068.34317963979</v>
      </c>
      <c r="C23" s="307">
        <f t="shared" si="0"/>
        <v>88004.88090118169</v>
      </c>
    </row>
    <row r="24" spans="1:3" s="304" customFormat="1" ht="15">
      <c r="A24" s="296"/>
      <c r="B24" s="307">
        <v>89252.31275177911</v>
      </c>
      <c r="C24" s="307">
        <f t="shared" si="0"/>
        <v>91260.48978869415</v>
      </c>
    </row>
    <row r="25" spans="1:3" s="304" customFormat="1" ht="15">
      <c r="A25" s="296"/>
      <c r="B25" s="307">
        <v>92403.6485394414</v>
      </c>
      <c r="C25" s="307">
        <f t="shared" si="0"/>
        <v>94482.73063157883</v>
      </c>
    </row>
    <row r="26" spans="1:3" s="304" customFormat="1" ht="15">
      <c r="A26" s="296"/>
      <c r="B26" s="307">
        <v>95585.4425259489</v>
      </c>
      <c r="C26" s="307">
        <f t="shared" si="0"/>
        <v>97736.11498278276</v>
      </c>
    </row>
    <row r="27" spans="1:3" s="304" customFormat="1" ht="15">
      <c r="A27" s="296"/>
      <c r="B27" s="307">
        <v>98757.44637711329</v>
      </c>
      <c r="C27" s="307">
        <f t="shared" si="0"/>
        <v>100979.48892059833</v>
      </c>
    </row>
    <row r="28" spans="1:9" s="304" customFormat="1" ht="15">
      <c r="A28" s="296"/>
      <c r="B28" s="307">
        <v>101929.45022827768</v>
      </c>
      <c r="C28" s="307">
        <f t="shared" si="0"/>
        <v>104222.86285841392</v>
      </c>
      <c r="I28" s="36"/>
    </row>
    <row r="29" spans="1:3" s="309" customFormat="1" ht="15">
      <c r="A29" s="298"/>
      <c r="B29" s="308">
        <v>105096.01511536259</v>
      </c>
      <c r="C29" s="308">
        <f t="shared" si="0"/>
        <v>107460.67545545824</v>
      </c>
    </row>
    <row r="30" spans="1:3" s="309" customFormat="1" ht="15">
      <c r="A30" s="298"/>
      <c r="B30" s="308"/>
      <c r="C30" s="308"/>
    </row>
    <row r="31" spans="1:3" s="306" customFormat="1" ht="15">
      <c r="A31" s="297" t="s">
        <v>131</v>
      </c>
      <c r="B31" s="305">
        <v>79730.8622342064</v>
      </c>
      <c r="C31" s="305">
        <f t="shared" si="0"/>
        <v>81524.80663447604</v>
      </c>
    </row>
    <row r="32" spans="1:3" s="304" customFormat="1" ht="15">
      <c r="A32" s="296"/>
      <c r="B32" s="307">
        <v>82895.25153565951</v>
      </c>
      <c r="C32" s="307">
        <f t="shared" si="0"/>
        <v>84760.39469521184</v>
      </c>
    </row>
    <row r="33" spans="1:3" s="304" customFormat="1" ht="15">
      <c r="A33" s="296"/>
      <c r="B33" s="307">
        <v>86068.34317963979</v>
      </c>
      <c r="C33" s="307">
        <f t="shared" si="0"/>
        <v>88004.88090118169</v>
      </c>
    </row>
    <row r="34" spans="1:3" s="304" customFormat="1" ht="15">
      <c r="A34" s="296"/>
      <c r="B34" s="307">
        <v>89252.31275177911</v>
      </c>
      <c r="C34" s="307">
        <f t="shared" si="0"/>
        <v>91260.48978869415</v>
      </c>
    </row>
    <row r="35" spans="1:3" s="304" customFormat="1" ht="15">
      <c r="A35" s="296"/>
      <c r="B35" s="307">
        <v>92403.6485394414</v>
      </c>
      <c r="C35" s="307">
        <f t="shared" si="0"/>
        <v>94482.73063157883</v>
      </c>
    </row>
    <row r="36" spans="1:3" s="304" customFormat="1" ht="15">
      <c r="A36" s="296"/>
      <c r="B36" s="307">
        <v>95585.4425259489</v>
      </c>
      <c r="C36" s="307">
        <f t="shared" si="0"/>
        <v>97736.11498278276</v>
      </c>
    </row>
    <row r="37" spans="1:3" s="309" customFormat="1" ht="15">
      <c r="A37" s="298"/>
      <c r="B37" s="308">
        <v>98757.44637711329</v>
      </c>
      <c r="C37" s="308">
        <f t="shared" si="0"/>
        <v>100979.48892059833</v>
      </c>
    </row>
    <row r="38" spans="1:3" s="309" customFormat="1" ht="15">
      <c r="A38" s="298"/>
      <c r="B38" s="308"/>
      <c r="C38" s="308"/>
    </row>
    <row r="39" spans="1:3" s="306" customFormat="1" ht="15">
      <c r="A39" s="297" t="s">
        <v>71</v>
      </c>
      <c r="B39" s="305">
        <v>59505.53040817769</v>
      </c>
      <c r="C39" s="305">
        <f t="shared" si="0"/>
        <v>60844.40484236169</v>
      </c>
    </row>
    <row r="40" spans="1:3" s="304" customFormat="1" ht="15">
      <c r="A40" s="296"/>
      <c r="B40" s="307">
        <v>70077.78878590978</v>
      </c>
      <c r="C40" s="307">
        <f t="shared" si="0"/>
        <v>71654.53903359275</v>
      </c>
    </row>
    <row r="41" spans="1:3" s="304" customFormat="1" ht="15">
      <c r="A41" s="296"/>
      <c r="B41" s="307">
        <v>73827.4106223171</v>
      </c>
      <c r="C41" s="307">
        <f t="shared" si="0"/>
        <v>75488.52736131923</v>
      </c>
    </row>
    <row r="42" spans="1:3" s="304" customFormat="1" ht="15">
      <c r="A42" s="296"/>
      <c r="B42" s="307">
        <v>76407.6551816319</v>
      </c>
      <c r="C42" s="307">
        <f t="shared" si="0"/>
        <v>78126.82742321861</v>
      </c>
    </row>
    <row r="43" spans="1:3" s="304" customFormat="1" ht="15">
      <c r="A43" s="296"/>
      <c r="B43" s="307">
        <v>80177.94508154131</v>
      </c>
      <c r="C43" s="307">
        <f t="shared" si="0"/>
        <v>81981.94884587599</v>
      </c>
    </row>
    <row r="44" spans="1:3" s="304" customFormat="1" ht="15">
      <c r="A44" s="296"/>
      <c r="B44" s="307">
        <v>83989.5711084549</v>
      </c>
      <c r="C44" s="307">
        <f t="shared" si="0"/>
        <v>85879.33645839513</v>
      </c>
    </row>
    <row r="45" spans="1:3" s="304" customFormat="1" ht="15">
      <c r="A45" s="296"/>
      <c r="B45" s="307">
        <v>87782.70465749818</v>
      </c>
      <c r="C45" s="307">
        <f t="shared" si="0"/>
        <v>89757.81551229188</v>
      </c>
    </row>
    <row r="46" spans="1:3" s="304" customFormat="1" ht="15">
      <c r="A46" s="296"/>
      <c r="B46" s="307">
        <v>91574.75041372559</v>
      </c>
      <c r="C46" s="307">
        <f t="shared" si="0"/>
        <v>93635.18229803441</v>
      </c>
    </row>
    <row r="47" spans="1:3" s="309" customFormat="1" ht="15">
      <c r="A47" s="298"/>
      <c r="B47" s="308">
        <v>95366.79616995298</v>
      </c>
      <c r="C47" s="308">
        <f t="shared" si="0"/>
        <v>97512.54908377692</v>
      </c>
    </row>
    <row r="48" spans="1:3" s="309" customFormat="1" ht="15">
      <c r="A48" s="298"/>
      <c r="B48" s="308"/>
      <c r="C48" s="308"/>
    </row>
    <row r="49" spans="1:3" s="306" customFormat="1" ht="15">
      <c r="A49" s="297" t="s">
        <v>8</v>
      </c>
      <c r="B49" s="305">
        <v>55220.7145063476</v>
      </c>
      <c r="C49" s="305">
        <f t="shared" si="0"/>
        <v>56463.18058274042</v>
      </c>
    </row>
    <row r="50" spans="1:3" s="304" customFormat="1" ht="15">
      <c r="A50" s="296"/>
      <c r="B50" s="307">
        <v>58752.7777795749</v>
      </c>
      <c r="C50" s="307">
        <f t="shared" si="0"/>
        <v>60074.71527961533</v>
      </c>
    </row>
    <row r="51" spans="1:3" s="304" customFormat="1" ht="15">
      <c r="A51" s="296"/>
      <c r="B51" s="307">
        <v>62382.74240623321</v>
      </c>
      <c r="C51" s="307">
        <f t="shared" si="0"/>
        <v>63786.35411037345</v>
      </c>
    </row>
    <row r="52" spans="1:3" s="304" customFormat="1" ht="15">
      <c r="A52" s="296"/>
      <c r="B52" s="307">
        <v>68396.0610925284</v>
      </c>
      <c r="C52" s="307">
        <f t="shared" si="0"/>
        <v>69934.97246711029</v>
      </c>
    </row>
    <row r="53" spans="1:3" s="304" customFormat="1" ht="15">
      <c r="A53" s="296"/>
      <c r="B53" s="307">
        <v>76203.15013224268</v>
      </c>
      <c r="C53" s="307">
        <f t="shared" si="0"/>
        <v>77917.72101021814</v>
      </c>
    </row>
    <row r="54" spans="1:3" s="304" customFormat="1" ht="15">
      <c r="A54" s="296"/>
      <c r="B54" s="307">
        <v>79592.7125465871</v>
      </c>
      <c r="C54" s="307">
        <f t="shared" si="0"/>
        <v>81383.54857888531</v>
      </c>
    </row>
    <row r="55" spans="1:3" s="304" customFormat="1" ht="15">
      <c r="A55" s="296"/>
      <c r="B55" s="307">
        <v>83013.82095259259</v>
      </c>
      <c r="C55" s="307">
        <f t="shared" si="0"/>
        <v>84881.63192402592</v>
      </c>
    </row>
    <row r="56" spans="1:3" s="304" customFormat="1" ht="15">
      <c r="A56" s="296"/>
      <c r="B56" s="307">
        <v>86452.33404365249</v>
      </c>
      <c r="C56" s="307">
        <f t="shared" si="0"/>
        <v>88397.51155963467</v>
      </c>
    </row>
    <row r="57" spans="1:3" s="304" customFormat="1" ht="15">
      <c r="A57" s="296"/>
      <c r="B57" s="307">
        <v>89866.91569276259</v>
      </c>
      <c r="C57" s="307">
        <f t="shared" si="0"/>
        <v>91888.92129584974</v>
      </c>
    </row>
    <row r="58" spans="1:3" s="309" customFormat="1" ht="15">
      <c r="A58" s="298"/>
      <c r="B58" s="44"/>
      <c r="C58" s="44"/>
    </row>
    <row r="59" spans="1:3" s="309" customFormat="1" ht="15">
      <c r="A59" s="298" t="s">
        <v>310</v>
      </c>
      <c r="B59" s="308">
        <v>49902.16014600001</v>
      </c>
      <c r="C59" s="308">
        <f t="shared" si="0"/>
        <v>51027.16014600001</v>
      </c>
    </row>
    <row r="60" spans="1:3" s="309" customFormat="1" ht="15">
      <c r="A60" s="298"/>
      <c r="B60" s="307">
        <v>53012.4950900706</v>
      </c>
      <c r="C60" s="307">
        <f t="shared" si="0"/>
        <v>54205.27622959719</v>
      </c>
    </row>
    <row r="61" spans="1:3" s="309" customFormat="1" ht="15">
      <c r="A61" s="298"/>
      <c r="B61" s="307">
        <v>55220.7145063476</v>
      </c>
      <c r="C61" s="307">
        <f t="shared" si="0"/>
        <v>56463.18058274042</v>
      </c>
    </row>
    <row r="62" spans="1:3" s="309" customFormat="1" ht="15">
      <c r="A62" s="298"/>
      <c r="B62" s="307">
        <v>58751.689986759</v>
      </c>
      <c r="C62" s="307">
        <f t="shared" si="0"/>
        <v>60073.60301146107</v>
      </c>
    </row>
    <row r="63" spans="1:3" s="309" customFormat="1" ht="15">
      <c r="A63" s="298"/>
      <c r="B63" s="307">
        <v>62382.74240623321</v>
      </c>
      <c r="C63" s="307">
        <f t="shared" si="0"/>
        <v>63786.35411037345</v>
      </c>
    </row>
    <row r="64" spans="1:3" s="309" customFormat="1" ht="15">
      <c r="A64" s="298"/>
      <c r="B64" s="307">
        <v>68396.0610925284</v>
      </c>
      <c r="C64" s="307">
        <f t="shared" si="0"/>
        <v>69934.97246711029</v>
      </c>
    </row>
    <row r="65" spans="1:3" s="309" customFormat="1" ht="15">
      <c r="A65" s="298"/>
      <c r="B65" s="307">
        <v>76203.15013224268</v>
      </c>
      <c r="C65" s="307">
        <f t="shared" si="0"/>
        <v>77917.72101021814</v>
      </c>
    </row>
    <row r="66" spans="1:3" s="309" customFormat="1" ht="15">
      <c r="A66" s="298"/>
      <c r="B66" s="307">
        <v>79505.68912131511</v>
      </c>
      <c r="C66" s="307">
        <f t="shared" si="0"/>
        <v>81294.5671265447</v>
      </c>
    </row>
    <row r="67" spans="1:3" s="309" customFormat="1" ht="15">
      <c r="A67" s="298"/>
      <c r="B67" s="307">
        <v>82797.35018222849</v>
      </c>
      <c r="C67" s="307">
        <f t="shared" si="0"/>
        <v>84660.29056132863</v>
      </c>
    </row>
    <row r="68" spans="1:3" s="309" customFormat="1" ht="15">
      <c r="A68" s="298"/>
      <c r="B68" s="307">
        <v>86106.41592819631</v>
      </c>
      <c r="C68" s="307">
        <f aca="true" t="shared" si="1" ref="C68:C69">IF(B68*C$2&lt;(C$3),B68+(C$3),B68*(1+C$2))</f>
        <v>88043.81028658072</v>
      </c>
    </row>
    <row r="69" spans="1:3" s="309" customFormat="1" ht="15">
      <c r="A69" s="298"/>
      <c r="B69" s="307">
        <v>89392.6380250302</v>
      </c>
      <c r="C69" s="307">
        <f t="shared" si="1"/>
        <v>91403.97238059338</v>
      </c>
    </row>
    <row r="70" spans="1:3" s="313" customFormat="1" ht="15">
      <c r="A70" s="300"/>
      <c r="B70" s="312"/>
      <c r="C70" s="312"/>
    </row>
    <row r="71" spans="1:3" s="309" customFormat="1" ht="15">
      <c r="A71" s="298" t="s">
        <v>132</v>
      </c>
      <c r="B71" s="308">
        <v>52710.08868725039</v>
      </c>
      <c r="C71" s="308">
        <f aca="true" t="shared" si="2" ref="C71:C76">IF(B71*C$2&lt;(C$3),B71+(C$3),B71*(1+C$2))</f>
        <v>53896.065682713524</v>
      </c>
    </row>
    <row r="72" spans="1:3" s="304" customFormat="1" ht="15">
      <c r="A72" s="296"/>
      <c r="B72" s="307">
        <v>54785.59737998761</v>
      </c>
      <c r="C72" s="307">
        <f t="shared" si="2"/>
        <v>56018.273321037326</v>
      </c>
    </row>
    <row r="73" spans="1:3" s="304" customFormat="1" ht="15">
      <c r="A73" s="296"/>
      <c r="B73" s="307">
        <v>56899.1788212813</v>
      </c>
      <c r="C73" s="307">
        <f t="shared" si="2"/>
        <v>58179.41034476012</v>
      </c>
    </row>
    <row r="74" spans="1:3" s="304" customFormat="1" ht="15">
      <c r="A74" s="296"/>
      <c r="B74" s="307">
        <v>58992.0921990729</v>
      </c>
      <c r="C74" s="307">
        <f t="shared" si="2"/>
        <v>60319.414273552036</v>
      </c>
    </row>
    <row r="75" spans="1:3" s="304" customFormat="1" ht="15">
      <c r="A75" s="296"/>
      <c r="B75" s="307">
        <v>61198.1360297181</v>
      </c>
      <c r="C75" s="307">
        <f t="shared" si="2"/>
        <v>62575.09409038676</v>
      </c>
    </row>
    <row r="76" spans="1:3" s="304" customFormat="1" ht="15">
      <c r="A76" s="296"/>
      <c r="B76" s="307">
        <v>63310.6296781959</v>
      </c>
      <c r="C76" s="307">
        <f t="shared" si="2"/>
        <v>64735.11884595531</v>
      </c>
    </row>
    <row r="77" spans="1:3" s="304" customFormat="1" ht="15">
      <c r="A77" s="296"/>
      <c r="B77" s="36"/>
      <c r="C77" s="36"/>
    </row>
    <row r="78" spans="1:3" s="309" customFormat="1" ht="15">
      <c r="A78" s="298"/>
      <c r="B78" s="44"/>
      <c r="C78" s="44"/>
    </row>
    <row r="79" spans="1:3" s="309" customFormat="1" ht="15">
      <c r="A79" s="298" t="s">
        <v>327</v>
      </c>
      <c r="B79" s="308">
        <v>47700.365196000006</v>
      </c>
      <c r="C79" s="308">
        <f aca="true" t="shared" si="3" ref="C79:C86">IF(B79*C$2&lt;(C$3),B79+(C$3),B79*(1+C$2))</f>
        <v>48825.365196000006</v>
      </c>
    </row>
    <row r="80" spans="1:3" s="309" customFormat="1" ht="15">
      <c r="A80" s="298"/>
      <c r="B80" s="307">
        <v>50442.2631</v>
      </c>
      <c r="C80" s="307">
        <f t="shared" si="3"/>
        <v>51577.21401975</v>
      </c>
    </row>
    <row r="81" spans="1:3" s="309" customFormat="1" ht="15">
      <c r="A81" s="298"/>
      <c r="B81" s="307">
        <v>52710.08868725039</v>
      </c>
      <c r="C81" s="307">
        <f t="shared" si="3"/>
        <v>53896.065682713524</v>
      </c>
    </row>
    <row r="82" spans="1:3" s="309" customFormat="1" ht="15">
      <c r="A82" s="298"/>
      <c r="B82" s="307">
        <v>54785.59737998761</v>
      </c>
      <c r="C82" s="307">
        <f t="shared" si="3"/>
        <v>56018.273321037326</v>
      </c>
    </row>
    <row r="83" spans="1:3" s="309" customFormat="1" ht="15">
      <c r="A83" s="298"/>
      <c r="B83" s="307">
        <v>56899.1788212813</v>
      </c>
      <c r="C83" s="307">
        <f t="shared" si="3"/>
        <v>58179.41034476012</v>
      </c>
    </row>
    <row r="84" spans="1:3" s="309" customFormat="1" ht="15">
      <c r="A84" s="298"/>
      <c r="B84" s="307">
        <v>58992.0921990729</v>
      </c>
      <c r="C84" s="307">
        <f t="shared" si="3"/>
        <v>60319.414273552036</v>
      </c>
    </row>
    <row r="85" spans="1:3" s="309" customFormat="1" ht="15">
      <c r="A85" s="298"/>
      <c r="B85" s="307">
        <v>61198.1360297181</v>
      </c>
      <c r="C85" s="307">
        <f t="shared" si="3"/>
        <v>62575.09409038676</v>
      </c>
    </row>
    <row r="86" spans="1:3" s="309" customFormat="1" ht="15">
      <c r="A86" s="298"/>
      <c r="B86" s="308">
        <v>63310.6296781959</v>
      </c>
      <c r="C86" s="308">
        <f t="shared" si="3"/>
        <v>64735.11884595531</v>
      </c>
    </row>
    <row r="87" spans="1:3" s="313" customFormat="1" ht="15">
      <c r="A87" s="300"/>
      <c r="B87" s="91"/>
      <c r="C87" s="91"/>
    </row>
    <row r="88" spans="1:3" s="309" customFormat="1" ht="15">
      <c r="A88" s="298" t="s">
        <v>133</v>
      </c>
      <c r="B88" s="308">
        <v>30032.950296</v>
      </c>
      <c r="C88" s="308">
        <f aca="true" t="shared" si="4" ref="C88:C100">IF(B88*C$2&lt;(C$3),B88+(C$3),B88*(1+C$2))</f>
        <v>31157.950296</v>
      </c>
    </row>
    <row r="89" spans="1:3" s="304" customFormat="1" ht="15">
      <c r="A89" s="296"/>
      <c r="B89" s="307">
        <v>30891.385050000004</v>
      </c>
      <c r="C89" s="307">
        <f t="shared" si="4"/>
        <v>32016.385050000004</v>
      </c>
    </row>
    <row r="90" spans="1:3" s="304" customFormat="1" ht="15">
      <c r="A90" s="296"/>
      <c r="B90" s="307">
        <v>32141.367918000004</v>
      </c>
      <c r="C90" s="307">
        <f t="shared" si="4"/>
        <v>33266.367918</v>
      </c>
    </row>
    <row r="91" spans="1:3" s="304" customFormat="1" ht="15">
      <c r="A91" s="296"/>
      <c r="B91" s="307">
        <v>33396.65631600001</v>
      </c>
      <c r="C91" s="307">
        <f t="shared" si="4"/>
        <v>34521.65631600001</v>
      </c>
    </row>
    <row r="92" spans="1:3" s="304" customFormat="1" ht="15">
      <c r="A92" s="296"/>
      <c r="B92" s="307">
        <v>34651.944714000005</v>
      </c>
      <c r="C92" s="307">
        <f t="shared" si="4"/>
        <v>35776.944714000005</v>
      </c>
    </row>
    <row r="93" spans="1:3" s="304" customFormat="1" ht="15">
      <c r="A93" s="296"/>
      <c r="B93" s="307">
        <v>35561.312556000004</v>
      </c>
      <c r="C93" s="307">
        <f t="shared" si="4"/>
        <v>36686.312556000004</v>
      </c>
    </row>
    <row r="94" spans="1:3" s="304" customFormat="1" ht="15">
      <c r="A94" s="296"/>
      <c r="B94" s="307">
        <v>36593.768694</v>
      </c>
      <c r="C94" s="307">
        <f t="shared" si="4"/>
        <v>37718.768694</v>
      </c>
    </row>
    <row r="95" spans="1:3" s="304" customFormat="1" ht="15">
      <c r="A95" s="296"/>
      <c r="B95" s="307">
        <v>37790.696262</v>
      </c>
      <c r="C95" s="307">
        <f t="shared" si="4"/>
        <v>38915.696262</v>
      </c>
    </row>
    <row r="96" spans="1:3" s="304" customFormat="1" ht="15">
      <c r="A96" s="296"/>
      <c r="B96" s="307">
        <v>38637.458849999995</v>
      </c>
      <c r="C96" s="307">
        <f t="shared" si="4"/>
        <v>39762.458849999995</v>
      </c>
    </row>
    <row r="97" spans="1:3" s="304" customFormat="1" ht="15">
      <c r="A97" s="296"/>
      <c r="B97" s="307">
        <v>39825.897569999994</v>
      </c>
      <c r="C97" s="307">
        <f t="shared" si="4"/>
        <v>40950.897569999994</v>
      </c>
    </row>
    <row r="98" spans="1:3" s="304" customFormat="1" ht="15">
      <c r="A98" s="296"/>
      <c r="B98" s="307">
        <v>41018.580714</v>
      </c>
      <c r="C98" s="307">
        <f t="shared" si="4"/>
        <v>42143.580714</v>
      </c>
    </row>
    <row r="99" spans="1:3" s="304" customFormat="1" ht="15">
      <c r="A99" s="296"/>
      <c r="B99" s="307">
        <v>43264.942116000006</v>
      </c>
      <c r="C99" s="307">
        <f t="shared" si="4"/>
        <v>44389.942116000006</v>
      </c>
    </row>
    <row r="100" spans="1:3" s="309" customFormat="1" ht="15">
      <c r="A100" s="298" t="s">
        <v>134</v>
      </c>
      <c r="B100" s="308">
        <v>44860.84554</v>
      </c>
      <c r="C100" s="308">
        <f t="shared" si="4"/>
        <v>45985.84554</v>
      </c>
    </row>
    <row r="101" spans="1:3" s="309" customFormat="1" ht="15">
      <c r="A101" s="298"/>
      <c r="B101" s="308"/>
      <c r="C101" s="308"/>
    </row>
    <row r="102" spans="1:3" s="309" customFormat="1" ht="15">
      <c r="A102" s="298" t="s">
        <v>326</v>
      </c>
      <c r="B102" s="308">
        <v>27895.882812</v>
      </c>
      <c r="C102" s="308">
        <f aca="true" t="shared" si="5" ref="C102:C116">IF(B102*C$2&lt;(C$3),B102+(C$3),B102*(1+C$2))</f>
        <v>29020.882812</v>
      </c>
    </row>
    <row r="103" spans="1:3" s="309" customFormat="1" ht="15">
      <c r="A103" s="296"/>
      <c r="B103" s="307">
        <v>29610.630108</v>
      </c>
      <c r="C103" s="307">
        <f t="shared" si="5"/>
        <v>30735.630108</v>
      </c>
    </row>
    <row r="104" spans="1:3" s="309" customFormat="1" ht="15">
      <c r="A104" s="296"/>
      <c r="B104" s="307">
        <v>30032.950296</v>
      </c>
      <c r="C104" s="307">
        <f t="shared" si="5"/>
        <v>31157.950296</v>
      </c>
    </row>
    <row r="105" spans="1:3" s="309" customFormat="1" ht="15">
      <c r="A105" s="296"/>
      <c r="B105" s="307">
        <v>30891.385050000004</v>
      </c>
      <c r="C105" s="307">
        <f t="shared" si="5"/>
        <v>32016.385050000004</v>
      </c>
    </row>
    <row r="106" spans="1:3" s="309" customFormat="1" ht="15">
      <c r="A106" s="296"/>
      <c r="B106" s="307">
        <v>32141.367918000004</v>
      </c>
      <c r="C106" s="307">
        <f t="shared" si="5"/>
        <v>33266.367918</v>
      </c>
    </row>
    <row r="107" spans="1:3" s="309" customFormat="1" ht="15">
      <c r="A107" s="296"/>
      <c r="B107" s="307">
        <v>33396.65631600001</v>
      </c>
      <c r="C107" s="307">
        <f t="shared" si="5"/>
        <v>34521.65631600001</v>
      </c>
    </row>
    <row r="108" spans="1:3" s="309" customFormat="1" ht="15">
      <c r="A108" s="296"/>
      <c r="B108" s="307">
        <v>34651.944714000005</v>
      </c>
      <c r="C108" s="307">
        <f t="shared" si="5"/>
        <v>35776.944714000005</v>
      </c>
    </row>
    <row r="109" spans="1:3" s="309" customFormat="1" ht="15">
      <c r="A109" s="296"/>
      <c r="B109" s="307">
        <v>35561.312556000004</v>
      </c>
      <c r="C109" s="307">
        <f t="shared" si="5"/>
        <v>36686.312556000004</v>
      </c>
    </row>
    <row r="110" spans="1:3" s="309" customFormat="1" ht="15">
      <c r="A110" s="296"/>
      <c r="B110" s="307">
        <v>36593.768694</v>
      </c>
      <c r="C110" s="307">
        <f t="shared" si="5"/>
        <v>37718.768694</v>
      </c>
    </row>
    <row r="111" spans="1:3" s="309" customFormat="1" ht="15">
      <c r="A111" s="296"/>
      <c r="B111" s="307">
        <v>37790.696262</v>
      </c>
      <c r="C111" s="307">
        <f t="shared" si="5"/>
        <v>38915.696262</v>
      </c>
    </row>
    <row r="112" spans="1:3" s="309" customFormat="1" ht="15">
      <c r="A112" s="296"/>
      <c r="B112" s="307">
        <v>38637.458849999995</v>
      </c>
      <c r="C112" s="307">
        <f t="shared" si="5"/>
        <v>39762.458849999995</v>
      </c>
    </row>
    <row r="113" spans="1:3" s="309" customFormat="1" ht="15">
      <c r="A113" s="296"/>
      <c r="B113" s="307">
        <v>39825.897569999994</v>
      </c>
      <c r="C113" s="307">
        <f t="shared" si="5"/>
        <v>40950.897569999994</v>
      </c>
    </row>
    <row r="114" spans="1:3" s="309" customFormat="1" ht="15">
      <c r="A114" s="296"/>
      <c r="B114" s="307">
        <v>41018.580714</v>
      </c>
      <c r="C114" s="307">
        <f t="shared" si="5"/>
        <v>42143.580714</v>
      </c>
    </row>
    <row r="115" spans="1:3" s="309" customFormat="1" ht="15">
      <c r="A115" s="296"/>
      <c r="B115" s="307">
        <v>43264.942116000006</v>
      </c>
      <c r="C115" s="307">
        <f t="shared" si="5"/>
        <v>44389.942116000006</v>
      </c>
    </row>
    <row r="116" spans="1:3" s="309" customFormat="1" ht="15">
      <c r="A116" s="298" t="s">
        <v>134</v>
      </c>
      <c r="B116" s="308">
        <v>44860.84554</v>
      </c>
      <c r="C116" s="308">
        <f t="shared" si="5"/>
        <v>45985.84554</v>
      </c>
    </row>
    <row r="117" spans="1:3" s="323" customFormat="1" ht="16.5" thickBot="1">
      <c r="A117" s="321"/>
      <c r="B117" s="322"/>
      <c r="C117" s="322"/>
    </row>
    <row r="118" spans="1:3" s="309" customFormat="1" ht="16.5" thickTop="1">
      <c r="A118" s="298" t="s">
        <v>135</v>
      </c>
      <c r="B118" s="308">
        <v>35229.186378</v>
      </c>
      <c r="C118" s="308">
        <f aca="true" t="shared" si="6" ref="C118:C127">IF(B118*C$2&lt;(C$3),B118+(C$3),B118*(1+C$2))</f>
        <v>36354.186378</v>
      </c>
    </row>
    <row r="119" spans="1:3" s="304" customFormat="1" ht="15">
      <c r="A119" s="296"/>
      <c r="B119" s="307">
        <v>37347.153954</v>
      </c>
      <c r="C119" s="307">
        <f t="shared" si="6"/>
        <v>38472.153954</v>
      </c>
    </row>
    <row r="120" spans="1:3" s="304" customFormat="1" ht="15">
      <c r="A120" s="296"/>
      <c r="B120" s="307">
        <v>39287.916828</v>
      </c>
      <c r="C120" s="307">
        <f t="shared" si="6"/>
        <v>40412.916828</v>
      </c>
    </row>
    <row r="121" spans="1:3" s="304" customFormat="1" ht="15">
      <c r="A121" s="296"/>
      <c r="B121" s="307">
        <v>40990.991958000006</v>
      </c>
      <c r="C121" s="307">
        <f t="shared" si="6"/>
        <v>42115.991958000006</v>
      </c>
    </row>
    <row r="122" spans="1:3" s="304" customFormat="1" ht="15">
      <c r="A122" s="296"/>
      <c r="B122" s="307">
        <v>42632.52294000001</v>
      </c>
      <c r="C122" s="307">
        <f t="shared" si="6"/>
        <v>43757.52294000001</v>
      </c>
    </row>
    <row r="123" spans="1:3" s="304" customFormat="1" ht="15">
      <c r="A123" s="296"/>
      <c r="B123" s="307">
        <v>44852.356692</v>
      </c>
      <c r="C123" s="307">
        <f t="shared" si="6"/>
        <v>45977.356692</v>
      </c>
    </row>
    <row r="124" spans="1:3" s="304" customFormat="1" ht="15">
      <c r="A124" s="296"/>
      <c r="B124" s="307">
        <v>46458.87117600001</v>
      </c>
      <c r="C124" s="307">
        <f t="shared" si="6"/>
        <v>47583.87117600001</v>
      </c>
    </row>
    <row r="125" spans="1:3" s="304" customFormat="1" ht="15">
      <c r="A125" s="296"/>
      <c r="B125" s="307">
        <v>48083.424461999995</v>
      </c>
      <c r="C125" s="307">
        <f t="shared" si="6"/>
        <v>49208.424461999995</v>
      </c>
    </row>
    <row r="126" spans="1:3" s="304" customFormat="1" ht="15">
      <c r="A126" s="296" t="s">
        <v>136</v>
      </c>
      <c r="B126" s="307">
        <v>49589.133876</v>
      </c>
      <c r="C126" s="307">
        <f t="shared" si="6"/>
        <v>50714.133876</v>
      </c>
    </row>
    <row r="127" spans="1:3" s="304" customFormat="1" ht="15">
      <c r="A127" s="296" t="s">
        <v>137</v>
      </c>
      <c r="B127" s="307">
        <v>51101.092961940005</v>
      </c>
      <c r="C127" s="307">
        <f t="shared" si="6"/>
        <v>52250.86755358365</v>
      </c>
    </row>
    <row r="128" spans="1:3" s="304" customFormat="1" ht="15">
      <c r="A128" s="296"/>
      <c r="B128" s="307"/>
      <c r="C128" s="307"/>
    </row>
    <row r="129" spans="1:3" s="306" customFormat="1" ht="15">
      <c r="A129" s="297" t="s">
        <v>148</v>
      </c>
      <c r="B129" s="305">
        <v>54645.2721067365</v>
      </c>
      <c r="C129" s="305">
        <f aca="true" t="shared" si="7" ref="C129:C134">IF(B129*C$2&lt;(C$3),B129+(C$3),B129*(1+C$2))</f>
        <v>55874.79072913807</v>
      </c>
    </row>
    <row r="130" spans="1:3" s="304" customFormat="1" ht="15">
      <c r="A130" s="296"/>
      <c r="B130" s="307">
        <v>56940.5149482855</v>
      </c>
      <c r="C130" s="307">
        <f t="shared" si="7"/>
        <v>58221.67653462192</v>
      </c>
    </row>
    <row r="131" spans="1:3" s="304" customFormat="1" ht="15">
      <c r="A131" s="296"/>
      <c r="B131" s="307">
        <v>59366.2929277425</v>
      </c>
      <c r="C131" s="307">
        <f t="shared" si="7"/>
        <v>60702.0345186167</v>
      </c>
    </row>
    <row r="132" spans="1:3" s="304" customFormat="1" ht="15">
      <c r="A132" s="296"/>
      <c r="B132" s="307">
        <v>61864.9530258648</v>
      </c>
      <c r="C132" s="307">
        <f t="shared" si="7"/>
        <v>63256.91446894676</v>
      </c>
    </row>
    <row r="133" spans="1:3" s="304" customFormat="1" ht="15">
      <c r="A133" s="296"/>
      <c r="B133" s="307">
        <v>64448.460963627294</v>
      </c>
      <c r="C133" s="307">
        <f t="shared" si="7"/>
        <v>65898.5513353089</v>
      </c>
    </row>
    <row r="134" spans="1:3" s="304" customFormat="1" ht="15">
      <c r="A134" s="296" t="s">
        <v>134</v>
      </c>
      <c r="B134" s="307">
        <v>65790.7972984479</v>
      </c>
      <c r="C134" s="307">
        <f t="shared" si="7"/>
        <v>67271.09023766297</v>
      </c>
    </row>
    <row r="135" spans="1:3" s="313" customFormat="1" ht="15">
      <c r="A135" s="300"/>
      <c r="B135" s="312"/>
      <c r="C135" s="312"/>
    </row>
    <row r="136" spans="1:3" s="309" customFormat="1" ht="15">
      <c r="A136" s="298" t="s">
        <v>149</v>
      </c>
      <c r="B136" s="325"/>
      <c r="C136" s="325"/>
    </row>
    <row r="137" spans="1:3" s="304" customFormat="1" ht="15">
      <c r="A137" s="296" t="s">
        <v>79</v>
      </c>
      <c r="B137" s="314">
        <v>674.1572365923037</v>
      </c>
      <c r="C137" s="314">
        <f aca="true" t="shared" si="8" ref="C137:C149">IF(B137*C$2&lt;(C$3/52.18),B137+(C$3/52.18),B137*(1+C$2))</f>
        <v>695.7172212607591</v>
      </c>
    </row>
    <row r="138" spans="1:3" s="304" customFormat="1" ht="15">
      <c r="A138" s="296" t="s">
        <v>150</v>
      </c>
      <c r="B138" s="314">
        <v>674.1572365923037</v>
      </c>
      <c r="C138" s="314">
        <f t="shared" si="8"/>
        <v>695.7172212607591</v>
      </c>
    </row>
    <row r="139" spans="1:3" s="304" customFormat="1" ht="15">
      <c r="A139" s="296" t="s">
        <v>151</v>
      </c>
      <c r="B139" s="314">
        <v>674.6135121723036</v>
      </c>
      <c r="C139" s="314">
        <f t="shared" si="8"/>
        <v>696.173496840759</v>
      </c>
    </row>
    <row r="140" spans="1:3" s="304" customFormat="1" ht="15">
      <c r="A140" s="296" t="s">
        <v>152</v>
      </c>
      <c r="B140" s="314">
        <v>676.4598366123037</v>
      </c>
      <c r="C140" s="314">
        <f t="shared" si="8"/>
        <v>698.0198212807591</v>
      </c>
    </row>
    <row r="141" spans="1:3" s="304" customFormat="1" ht="15">
      <c r="A141" s="296" t="s">
        <v>153</v>
      </c>
      <c r="B141" s="314">
        <v>678.4865490723035</v>
      </c>
      <c r="C141" s="314">
        <f t="shared" si="8"/>
        <v>700.046533740759</v>
      </c>
    </row>
    <row r="142" spans="1:3" s="304" customFormat="1" ht="15">
      <c r="A142" s="296" t="s">
        <v>154</v>
      </c>
      <c r="B142" s="314">
        <v>680.3010403323036</v>
      </c>
      <c r="C142" s="314">
        <f t="shared" si="8"/>
        <v>701.861025000759</v>
      </c>
    </row>
    <row r="143" spans="1:3" s="304" customFormat="1" ht="15">
      <c r="A143" s="296" t="s">
        <v>155</v>
      </c>
      <c r="B143" s="314">
        <v>682.1261426523037</v>
      </c>
      <c r="C143" s="314">
        <f t="shared" si="8"/>
        <v>703.686127320759</v>
      </c>
    </row>
    <row r="144" spans="1:3" s="304" customFormat="1" ht="15">
      <c r="A144" s="296" t="s">
        <v>156</v>
      </c>
      <c r="B144" s="314">
        <v>684.0255223923036</v>
      </c>
      <c r="C144" s="314">
        <f t="shared" si="8"/>
        <v>705.585507060759</v>
      </c>
    </row>
    <row r="145" spans="1:3" s="304" customFormat="1" ht="15">
      <c r="A145" s="296" t="s">
        <v>157</v>
      </c>
      <c r="B145" s="314">
        <v>685.9673463723037</v>
      </c>
      <c r="C145" s="314">
        <f t="shared" si="8"/>
        <v>707.5273310407591</v>
      </c>
    </row>
    <row r="146" spans="1:3" s="304" customFormat="1" ht="15">
      <c r="A146" s="296" t="s">
        <v>158</v>
      </c>
      <c r="B146" s="314">
        <v>688.0046698923036</v>
      </c>
      <c r="C146" s="314">
        <f t="shared" si="8"/>
        <v>709.564654560759</v>
      </c>
    </row>
    <row r="147" spans="1:3" s="304" customFormat="1" ht="15">
      <c r="A147" s="296" t="s">
        <v>159</v>
      </c>
      <c r="B147" s="314">
        <v>689.9783270523036</v>
      </c>
      <c r="C147" s="314">
        <f t="shared" si="8"/>
        <v>711.538311720759</v>
      </c>
    </row>
    <row r="148" spans="1:3" s="304" customFormat="1" ht="15">
      <c r="A148" s="296" t="s">
        <v>160</v>
      </c>
      <c r="B148" s="314">
        <v>692.0687058723037</v>
      </c>
      <c r="C148" s="314">
        <f t="shared" si="8"/>
        <v>713.6286905407591</v>
      </c>
    </row>
    <row r="149" spans="1:3" s="304" customFormat="1" ht="15">
      <c r="A149" s="296" t="s">
        <v>161</v>
      </c>
      <c r="B149" s="314">
        <v>694.0635851523036</v>
      </c>
      <c r="C149" s="314">
        <f t="shared" si="8"/>
        <v>715.623569820759</v>
      </c>
    </row>
    <row r="150" spans="1:3" s="309" customFormat="1" ht="15">
      <c r="A150" s="298"/>
      <c r="B150" s="44"/>
      <c r="C150" s="44"/>
    </row>
    <row r="151" s="309" customFormat="1" ht="15">
      <c r="A151" s="298" t="s">
        <v>149</v>
      </c>
    </row>
    <row r="152" s="309" customFormat="1" ht="15">
      <c r="A152" s="298" t="s">
        <v>328</v>
      </c>
    </row>
    <row r="153" spans="1:3" s="309" customFormat="1" ht="15">
      <c r="A153" s="296" t="s">
        <v>79</v>
      </c>
      <c r="B153" s="314">
        <v>612.3584231523037</v>
      </c>
      <c r="C153" s="314">
        <f aca="true" t="shared" si="9" ref="C153:C167">IF(B153*C$2&lt;(C$3/52.18),B153+(C$3/52.18),B153*(1+C$2))</f>
        <v>633.9184078207591</v>
      </c>
    </row>
    <row r="154" spans="1:3" s="309" customFormat="1" ht="15">
      <c r="A154" s="296" t="s">
        <v>150</v>
      </c>
      <c r="B154" s="314">
        <v>626.2589117523037</v>
      </c>
      <c r="C154" s="314">
        <f t="shared" si="9"/>
        <v>647.8188964207591</v>
      </c>
    </row>
    <row r="155" spans="1:3" s="309" customFormat="1" ht="15">
      <c r="A155" s="296" t="s">
        <v>151</v>
      </c>
      <c r="B155" s="314">
        <v>674.1572365923037</v>
      </c>
      <c r="C155" s="314">
        <f t="shared" si="9"/>
        <v>695.7172212607591</v>
      </c>
    </row>
    <row r="156" spans="1:3" s="309" customFormat="1" ht="15">
      <c r="A156" s="296" t="s">
        <v>152</v>
      </c>
      <c r="B156" s="314">
        <v>674.1572365923037</v>
      </c>
      <c r="C156" s="314">
        <f t="shared" si="9"/>
        <v>695.7172212607591</v>
      </c>
    </row>
    <row r="157" spans="1:3" s="309" customFormat="1" ht="15">
      <c r="A157" s="296" t="s">
        <v>153</v>
      </c>
      <c r="B157" s="314">
        <v>674.6135121723036</v>
      </c>
      <c r="C157" s="314">
        <f t="shared" si="9"/>
        <v>696.173496840759</v>
      </c>
    </row>
    <row r="158" spans="1:3" s="309" customFormat="1" ht="15">
      <c r="A158" s="296" t="s">
        <v>154</v>
      </c>
      <c r="B158" s="314">
        <v>676.4598366123037</v>
      </c>
      <c r="C158" s="314">
        <f t="shared" si="9"/>
        <v>698.0198212807591</v>
      </c>
    </row>
    <row r="159" spans="1:3" s="309" customFormat="1" ht="15">
      <c r="A159" s="296" t="s">
        <v>155</v>
      </c>
      <c r="B159" s="314">
        <v>678.4865490723035</v>
      </c>
      <c r="C159" s="314">
        <f t="shared" si="9"/>
        <v>700.046533740759</v>
      </c>
    </row>
    <row r="160" spans="1:3" s="309" customFormat="1" ht="15">
      <c r="A160" s="296" t="s">
        <v>156</v>
      </c>
      <c r="B160" s="314">
        <v>680.3010403323036</v>
      </c>
      <c r="C160" s="314">
        <f t="shared" si="9"/>
        <v>701.861025000759</v>
      </c>
    </row>
    <row r="161" spans="1:3" s="309" customFormat="1" ht="15">
      <c r="A161" s="296" t="s">
        <v>157</v>
      </c>
      <c r="B161" s="314">
        <v>682.1261426523037</v>
      </c>
      <c r="C161" s="314">
        <f t="shared" si="9"/>
        <v>703.686127320759</v>
      </c>
    </row>
    <row r="162" spans="1:3" s="309" customFormat="1" ht="15">
      <c r="A162" s="296" t="s">
        <v>158</v>
      </c>
      <c r="B162" s="314">
        <v>684.0255223923036</v>
      </c>
      <c r="C162" s="314">
        <f t="shared" si="9"/>
        <v>705.585507060759</v>
      </c>
    </row>
    <row r="163" spans="1:3" s="309" customFormat="1" ht="15">
      <c r="A163" s="296" t="s">
        <v>159</v>
      </c>
      <c r="B163" s="314">
        <v>685.9673463723037</v>
      </c>
      <c r="C163" s="314">
        <f t="shared" si="9"/>
        <v>707.5273310407591</v>
      </c>
    </row>
    <row r="164" spans="1:3" s="309" customFormat="1" ht="15">
      <c r="A164" s="296" t="s">
        <v>160</v>
      </c>
      <c r="B164" s="314">
        <v>688.0046698923036</v>
      </c>
      <c r="C164" s="314">
        <f t="shared" si="9"/>
        <v>709.564654560759</v>
      </c>
    </row>
    <row r="165" spans="1:3" s="309" customFormat="1" ht="15">
      <c r="A165" s="296" t="s">
        <v>161</v>
      </c>
      <c r="B165" s="314">
        <v>689.9783270523036</v>
      </c>
      <c r="C165" s="314">
        <f t="shared" si="9"/>
        <v>711.538311720759</v>
      </c>
    </row>
    <row r="166" spans="1:3" s="309" customFormat="1" ht="15">
      <c r="A166" s="298"/>
      <c r="B166" s="314">
        <v>692.0687058723037</v>
      </c>
      <c r="C166" s="314">
        <f t="shared" si="9"/>
        <v>713.6286905407591</v>
      </c>
    </row>
    <row r="167" spans="1:3" s="309" customFormat="1" ht="15">
      <c r="A167" s="298"/>
      <c r="B167" s="315">
        <v>694.0635851523036</v>
      </c>
      <c r="C167" s="315">
        <f t="shared" si="9"/>
        <v>715.623569820759</v>
      </c>
    </row>
    <row r="168" spans="1:3" s="313" customFormat="1" ht="15">
      <c r="A168" s="300"/>
      <c r="B168" s="91"/>
      <c r="C168" s="91"/>
    </row>
    <row r="169" spans="1:3" s="309" customFormat="1" ht="15">
      <c r="A169" s="298" t="s">
        <v>162</v>
      </c>
      <c r="B169" s="308">
        <v>55847.283168306</v>
      </c>
      <c r="C169" s="308">
        <f aca="true" t="shared" si="10" ref="C169:C179">IF(B169*C$2&lt;(C$3),B169+(C$3),B169*(1+C$2))</f>
        <v>57103.84703959288</v>
      </c>
    </row>
    <row r="170" spans="1:3" s="304" customFormat="1" ht="15">
      <c r="A170" s="296"/>
      <c r="B170" s="307">
        <v>57212.46315226049</v>
      </c>
      <c r="C170" s="307">
        <f t="shared" si="10"/>
        <v>58499.74357318635</v>
      </c>
    </row>
    <row r="171" spans="1:3" s="304" customFormat="1" ht="15">
      <c r="A171" s="296"/>
      <c r="B171" s="307">
        <v>58808.255213185796</v>
      </c>
      <c r="C171" s="307">
        <f t="shared" si="10"/>
        <v>60131.440955482474</v>
      </c>
    </row>
    <row r="172" spans="1:3" s="304" customFormat="1" ht="15">
      <c r="A172" s="296"/>
      <c r="B172" s="307">
        <v>60409.486238190606</v>
      </c>
      <c r="C172" s="307">
        <f t="shared" si="10"/>
        <v>61768.69967854989</v>
      </c>
    </row>
    <row r="173" spans="1:3" s="304" customFormat="1" ht="15">
      <c r="A173" s="296"/>
      <c r="B173" s="307">
        <v>62012.89284882719</v>
      </c>
      <c r="C173" s="307">
        <f t="shared" si="10"/>
        <v>63408.182937925805</v>
      </c>
    </row>
    <row r="174" spans="1:3" s="304" customFormat="1" ht="15">
      <c r="A174" s="296"/>
      <c r="B174" s="307">
        <v>63440.077023288</v>
      </c>
      <c r="C174" s="307">
        <f t="shared" si="10"/>
        <v>64867.47875631198</v>
      </c>
    </row>
    <row r="175" spans="1:3" s="304" customFormat="1" ht="15">
      <c r="A175" s="296"/>
      <c r="B175" s="307">
        <v>64904.246153489396</v>
      </c>
      <c r="C175" s="307">
        <f t="shared" si="10"/>
        <v>66364.5916919429</v>
      </c>
    </row>
    <row r="176" spans="1:3" s="304" customFormat="1" ht="15">
      <c r="A176" s="296"/>
      <c r="B176" s="307">
        <v>66323.8157782389</v>
      </c>
      <c r="C176" s="307">
        <f t="shared" si="10"/>
        <v>67816.10163324927</v>
      </c>
    </row>
    <row r="177" spans="1:3" s="304" customFormat="1" ht="15">
      <c r="A177" s="296"/>
      <c r="B177" s="307">
        <v>67736.858646093</v>
      </c>
      <c r="C177" s="307">
        <f t="shared" si="10"/>
        <v>69260.93796563009</v>
      </c>
    </row>
    <row r="178" spans="1:3" s="304" customFormat="1" ht="15">
      <c r="A178" s="296" t="s">
        <v>63</v>
      </c>
      <c r="B178" s="307">
        <v>70164.8122111818</v>
      </c>
      <c r="C178" s="307">
        <f t="shared" si="10"/>
        <v>71743.52048593338</v>
      </c>
    </row>
    <row r="179" spans="1:3" s="309" customFormat="1" ht="15">
      <c r="A179" s="298" t="s">
        <v>64</v>
      </c>
      <c r="B179" s="308">
        <v>72602.5559116137</v>
      </c>
      <c r="C179" s="308">
        <f t="shared" si="10"/>
        <v>74236.113419625</v>
      </c>
    </row>
    <row r="180" spans="1:3" s="309" customFormat="1" ht="15">
      <c r="A180" s="298"/>
      <c r="B180" s="308"/>
      <c r="C180" s="308"/>
    </row>
    <row r="181" spans="1:3" s="309" customFormat="1" ht="15">
      <c r="A181" s="298" t="s">
        <v>162</v>
      </c>
      <c r="B181" s="308">
        <v>50447.56863</v>
      </c>
      <c r="C181" s="308">
        <f aca="true" t="shared" si="11" ref="C181:C193">IF(B181*C$2&lt;(C$3),B181+(C$3),B181*(1+C$2))</f>
        <v>51582.638924175</v>
      </c>
    </row>
    <row r="182" spans="1:3" s="309" customFormat="1" ht="15">
      <c r="A182" s="298" t="s">
        <v>328</v>
      </c>
      <c r="B182" s="307">
        <v>53064.7091452338</v>
      </c>
      <c r="C182" s="307">
        <f t="shared" si="11"/>
        <v>54258.665101001556</v>
      </c>
    </row>
    <row r="183" spans="1:3" s="309" customFormat="1" ht="15">
      <c r="A183" s="298"/>
      <c r="B183" s="307">
        <v>55847.283168306</v>
      </c>
      <c r="C183" s="307">
        <f t="shared" si="11"/>
        <v>57103.84703959288</v>
      </c>
    </row>
    <row r="184" spans="1:3" s="309" customFormat="1" ht="15">
      <c r="A184" s="298"/>
      <c r="B184" s="307">
        <v>57212.46315226049</v>
      </c>
      <c r="C184" s="307">
        <f t="shared" si="11"/>
        <v>58499.74357318635</v>
      </c>
    </row>
    <row r="185" spans="1:3" s="309" customFormat="1" ht="15">
      <c r="A185" s="298"/>
      <c r="B185" s="307">
        <v>58808.255213185796</v>
      </c>
      <c r="C185" s="307">
        <f t="shared" si="11"/>
        <v>60131.440955482474</v>
      </c>
    </row>
    <row r="186" spans="1:3" s="309" customFormat="1" ht="15">
      <c r="A186" s="298"/>
      <c r="B186" s="307">
        <v>60409.486238190606</v>
      </c>
      <c r="C186" s="307">
        <f t="shared" si="11"/>
        <v>61768.69967854989</v>
      </c>
    </row>
    <row r="187" spans="1:3" s="309" customFormat="1" ht="15">
      <c r="A187" s="298"/>
      <c r="B187" s="307">
        <v>62012.89284882719</v>
      </c>
      <c r="C187" s="307">
        <f t="shared" si="11"/>
        <v>63408.182937925805</v>
      </c>
    </row>
    <row r="188" spans="1:3" s="309" customFormat="1" ht="15">
      <c r="A188" s="298"/>
      <c r="B188" s="307">
        <v>63440.077023288</v>
      </c>
      <c r="C188" s="307">
        <f t="shared" si="11"/>
        <v>64867.47875631198</v>
      </c>
    </row>
    <row r="189" spans="1:3" s="309" customFormat="1" ht="15">
      <c r="A189" s="298"/>
      <c r="B189" s="307">
        <v>64904.246153489396</v>
      </c>
      <c r="C189" s="307">
        <f t="shared" si="11"/>
        <v>66364.5916919429</v>
      </c>
    </row>
    <row r="190" spans="1:3" s="309" customFormat="1" ht="15">
      <c r="A190" s="298"/>
      <c r="B190" s="307">
        <v>66323.8157782389</v>
      </c>
      <c r="C190" s="307">
        <f t="shared" si="11"/>
        <v>67816.10163324927</v>
      </c>
    </row>
    <row r="191" spans="1:3" s="309" customFormat="1" ht="15">
      <c r="A191" s="298"/>
      <c r="B191" s="307">
        <v>67736.858646093</v>
      </c>
      <c r="C191" s="307">
        <f t="shared" si="11"/>
        <v>69260.93796563009</v>
      </c>
    </row>
    <row r="192" spans="1:3" s="309" customFormat="1" ht="15">
      <c r="A192" s="296" t="s">
        <v>63</v>
      </c>
      <c r="B192" s="307">
        <v>70164.8122111818</v>
      </c>
      <c r="C192" s="307">
        <f t="shared" si="11"/>
        <v>71743.52048593338</v>
      </c>
    </row>
    <row r="193" spans="1:3" s="309" customFormat="1" ht="15">
      <c r="A193" s="298" t="s">
        <v>64</v>
      </c>
      <c r="B193" s="308">
        <v>72602.5559116137</v>
      </c>
      <c r="C193" s="308">
        <f t="shared" si="11"/>
        <v>74236.113419625</v>
      </c>
    </row>
    <row r="194" spans="1:3" s="313" customFormat="1" ht="15">
      <c r="A194" s="300"/>
      <c r="B194" s="312"/>
      <c r="C194" s="312"/>
    </row>
    <row r="195" spans="1:3" s="309" customFormat="1" ht="15">
      <c r="A195" s="298" t="s">
        <v>163</v>
      </c>
      <c r="B195" s="308">
        <v>44094.727008</v>
      </c>
      <c r="C195" s="308">
        <f aca="true" t="shared" si="12" ref="C195:C202">IF(B195*C$2&lt;(C$3),B195+(C$3),B195*(1+C$2))</f>
        <v>45219.727008</v>
      </c>
    </row>
    <row r="196" spans="1:3" s="304" customFormat="1" ht="15">
      <c r="A196" s="296"/>
      <c r="B196" s="307">
        <v>45507.059094000004</v>
      </c>
      <c r="C196" s="307">
        <f t="shared" si="12"/>
        <v>46632.059094000004</v>
      </c>
    </row>
    <row r="197" spans="1:3" s="304" customFormat="1" ht="15">
      <c r="A197" s="296"/>
      <c r="B197" s="307">
        <v>46945.91883</v>
      </c>
      <c r="C197" s="307">
        <f t="shared" si="12"/>
        <v>48070.91883</v>
      </c>
    </row>
    <row r="198" spans="1:3" s="304" customFormat="1" ht="15">
      <c r="A198" s="296"/>
      <c r="B198" s="307">
        <v>48385.83967200001</v>
      </c>
      <c r="C198" s="307">
        <f t="shared" si="12"/>
        <v>49510.83967200001</v>
      </c>
    </row>
    <row r="199" spans="1:3" s="304" customFormat="1" ht="15">
      <c r="A199" s="296"/>
      <c r="B199" s="307">
        <v>49825.760514</v>
      </c>
      <c r="C199" s="307">
        <f t="shared" si="12"/>
        <v>50950.760514</v>
      </c>
    </row>
    <row r="200" spans="1:3" s="304" customFormat="1" ht="15">
      <c r="A200" s="296"/>
      <c r="B200" s="307">
        <v>51270.18550857</v>
      </c>
      <c r="C200" s="307">
        <f t="shared" si="12"/>
        <v>52423.764682512825</v>
      </c>
    </row>
    <row r="201" spans="1:3" s="304" customFormat="1" ht="15">
      <c r="A201" s="296"/>
      <c r="B201" s="307">
        <v>53698.892356903496</v>
      </c>
      <c r="C201" s="307">
        <f t="shared" si="12"/>
        <v>54907.117434933825</v>
      </c>
    </row>
    <row r="202" spans="1:3" s="304" customFormat="1" ht="15">
      <c r="A202" s="296"/>
      <c r="B202" s="307">
        <v>55762.4353286658</v>
      </c>
      <c r="C202" s="307">
        <f t="shared" si="12"/>
        <v>57017.09012356078</v>
      </c>
    </row>
    <row r="203" spans="1:3" s="309" customFormat="1" ht="15">
      <c r="A203" s="298"/>
      <c r="B203" s="44"/>
      <c r="C203" s="44"/>
    </row>
    <row r="204" spans="1:3" s="309" customFormat="1" ht="15">
      <c r="A204" s="298" t="s">
        <v>163</v>
      </c>
      <c r="B204" s="308">
        <v>39976.57462200001</v>
      </c>
      <c r="C204" s="308">
        <f aca="true" t="shared" si="13" ref="C204:C213">IF(B204*C$2&lt;(C$3),B204+(C$3),B204*(1+C$2))</f>
        <v>41101.57462200001</v>
      </c>
    </row>
    <row r="205" spans="1:3" s="309" customFormat="1" ht="15">
      <c r="A205" s="298" t="s">
        <v>328</v>
      </c>
      <c r="B205" s="307">
        <v>42543.390036000004</v>
      </c>
      <c r="C205" s="307">
        <f t="shared" si="13"/>
        <v>43668.390036000004</v>
      </c>
    </row>
    <row r="206" spans="1:3" s="309" customFormat="1" ht="15">
      <c r="A206" s="298"/>
      <c r="B206" s="307">
        <v>44094.727008</v>
      </c>
      <c r="C206" s="307">
        <f t="shared" si="13"/>
        <v>45219.727008</v>
      </c>
    </row>
    <row r="207" spans="1:3" s="309" customFormat="1" ht="15">
      <c r="A207" s="298"/>
      <c r="B207" s="307">
        <v>45507.059094000004</v>
      </c>
      <c r="C207" s="307">
        <f t="shared" si="13"/>
        <v>46632.059094000004</v>
      </c>
    </row>
    <row r="208" spans="1:3" s="309" customFormat="1" ht="15">
      <c r="A208" s="298"/>
      <c r="B208" s="307">
        <v>46945.91883</v>
      </c>
      <c r="C208" s="307">
        <f t="shared" si="13"/>
        <v>48070.91883</v>
      </c>
    </row>
    <row r="209" spans="1:3" s="309" customFormat="1" ht="15">
      <c r="A209" s="298"/>
      <c r="B209" s="307">
        <v>48385.83967200001</v>
      </c>
      <c r="C209" s="307">
        <f t="shared" si="13"/>
        <v>49510.83967200001</v>
      </c>
    </row>
    <row r="210" spans="1:3" s="309" customFormat="1" ht="15">
      <c r="A210" s="298"/>
      <c r="B210" s="307">
        <v>49825.760514</v>
      </c>
      <c r="C210" s="307">
        <f t="shared" si="13"/>
        <v>50950.760514</v>
      </c>
    </row>
    <row r="211" spans="1:3" s="309" customFormat="1" ht="15">
      <c r="A211" s="298"/>
      <c r="B211" s="307">
        <v>51270.18550857</v>
      </c>
      <c r="C211" s="307">
        <f t="shared" si="13"/>
        <v>52423.764682512825</v>
      </c>
    </row>
    <row r="212" spans="1:3" s="309" customFormat="1" ht="15">
      <c r="A212" s="298"/>
      <c r="B212" s="307">
        <v>53698.892356903496</v>
      </c>
      <c r="C212" s="307">
        <f t="shared" si="13"/>
        <v>54907.117434933825</v>
      </c>
    </row>
    <row r="213" spans="1:3" s="309" customFormat="1" ht="15">
      <c r="A213" s="298"/>
      <c r="B213" s="308">
        <v>55762.4353286658</v>
      </c>
      <c r="C213" s="308">
        <f t="shared" si="13"/>
        <v>57017.09012356078</v>
      </c>
    </row>
    <row r="214" spans="1:3" s="313" customFormat="1" ht="15">
      <c r="A214" s="300"/>
      <c r="B214" s="91"/>
      <c r="C214" s="91"/>
    </row>
    <row r="215" spans="1:3" s="309" customFormat="1" ht="15">
      <c r="A215" s="298" t="s">
        <v>164</v>
      </c>
      <c r="B215" s="308">
        <v>51457.587439229996</v>
      </c>
      <c r="C215" s="308">
        <f aca="true" t="shared" si="14" ref="C215:C223">IF(B215*C$2&lt;(C$3),B215+(C$3),B215*(1+C$2))</f>
        <v>52615.38315661267</v>
      </c>
    </row>
    <row r="216" spans="1:3" s="304" customFormat="1" ht="15">
      <c r="A216" s="296"/>
      <c r="B216" s="307">
        <v>53005.9683331752</v>
      </c>
      <c r="C216" s="307">
        <f t="shared" si="14"/>
        <v>54198.60262067164</v>
      </c>
    </row>
    <row r="217" spans="1:3" s="304" customFormat="1" ht="15">
      <c r="A217" s="296"/>
      <c r="B217" s="307">
        <v>54554.9853030168</v>
      </c>
      <c r="C217" s="307">
        <f t="shared" si="14"/>
        <v>55782.47247233468</v>
      </c>
    </row>
    <row r="218" spans="1:3" s="304" customFormat="1" ht="15">
      <c r="A218" s="296"/>
      <c r="B218" s="307">
        <v>56086.597587804004</v>
      </c>
      <c r="C218" s="307">
        <f t="shared" si="14"/>
        <v>57348.546033529594</v>
      </c>
    </row>
    <row r="219" spans="1:3" s="304" customFormat="1" ht="15">
      <c r="A219" s="296"/>
      <c r="B219" s="307">
        <v>57635.614557645604</v>
      </c>
      <c r="C219" s="307">
        <f t="shared" si="14"/>
        <v>58932.415885192626</v>
      </c>
    </row>
    <row r="220" spans="1:3" s="304" customFormat="1" ht="15">
      <c r="A220" s="296"/>
      <c r="B220" s="307">
        <v>59169.402428064604</v>
      </c>
      <c r="C220" s="307">
        <f t="shared" si="14"/>
        <v>60500.713982696056</v>
      </c>
    </row>
    <row r="221" spans="1:3" s="304" customFormat="1" ht="15">
      <c r="A221" s="296"/>
      <c r="B221" s="307">
        <v>61718.10099571829</v>
      </c>
      <c r="C221" s="307">
        <f t="shared" si="14"/>
        <v>63106.75826812195</v>
      </c>
    </row>
    <row r="222" spans="1:3" s="304" customFormat="1" ht="15">
      <c r="A222" s="296"/>
      <c r="B222" s="307">
        <v>64045.97762174431</v>
      </c>
      <c r="C222" s="307">
        <f t="shared" si="14"/>
        <v>65487.01211823355</v>
      </c>
    </row>
    <row r="223" spans="1:3" s="309" customFormat="1" ht="15">
      <c r="A223" s="298"/>
      <c r="B223" s="308">
        <v>66435.8584382766</v>
      </c>
      <c r="C223" s="308">
        <f t="shared" si="14"/>
        <v>67930.66525313782</v>
      </c>
    </row>
    <row r="224" spans="1:3" s="309" customFormat="1" ht="15">
      <c r="A224" s="298"/>
      <c r="B224" s="308"/>
      <c r="C224" s="308"/>
    </row>
    <row r="225" spans="1:3" s="311" customFormat="1" ht="15">
      <c r="A225" s="299" t="s">
        <v>165</v>
      </c>
      <c r="B225" s="310">
        <v>61043.669449860296</v>
      </c>
      <c r="C225" s="310">
        <f aca="true" t="shared" si="15" ref="C225:C233">IF(B225*C$2&lt;(C$3),B225+(C$3),B225*(1+C$2))</f>
        <v>62417.15201248215</v>
      </c>
    </row>
    <row r="226" spans="1:3" s="304" customFormat="1" ht="15">
      <c r="A226" s="296"/>
      <c r="B226" s="307">
        <v>71893.3149956469</v>
      </c>
      <c r="C226" s="307">
        <f t="shared" si="15"/>
        <v>73510.91458304896</v>
      </c>
    </row>
    <row r="227" spans="1:3" s="304" customFormat="1" ht="15">
      <c r="A227" s="296"/>
      <c r="B227" s="307">
        <v>75747.36494238058</v>
      </c>
      <c r="C227" s="307">
        <f t="shared" si="15"/>
        <v>77451.68065358413</v>
      </c>
    </row>
    <row r="228" spans="1:3" s="304" customFormat="1" ht="15">
      <c r="A228" s="296"/>
      <c r="B228" s="307">
        <v>78413.5451341515</v>
      </c>
      <c r="C228" s="307">
        <f t="shared" si="15"/>
        <v>80177.8498996699</v>
      </c>
    </row>
    <row r="229" spans="1:3" s="304" customFormat="1" ht="15">
      <c r="A229" s="296"/>
      <c r="B229" s="307">
        <v>82321.98472168019</v>
      </c>
      <c r="C229" s="307">
        <f t="shared" si="15"/>
        <v>84174.22937791799</v>
      </c>
    </row>
    <row r="230" spans="1:3" s="304" customFormat="1" ht="15">
      <c r="A230" s="296"/>
      <c r="B230" s="307">
        <v>86229.33651639301</v>
      </c>
      <c r="C230" s="307">
        <f t="shared" si="15"/>
        <v>88169.49658801185</v>
      </c>
    </row>
    <row r="231" spans="1:3" s="304" customFormat="1" ht="15">
      <c r="A231" s="296"/>
      <c r="B231" s="307">
        <v>90124.7225901309</v>
      </c>
      <c r="C231" s="307">
        <f t="shared" si="15"/>
        <v>92152.52884840884</v>
      </c>
    </row>
    <row r="232" spans="1:3" s="304" customFormat="1" ht="15">
      <c r="A232" s="296"/>
      <c r="B232" s="307">
        <v>94017.93307823701</v>
      </c>
      <c r="C232" s="307">
        <f t="shared" si="15"/>
        <v>96133.33657249734</v>
      </c>
    </row>
    <row r="233" spans="1:3" s="309" customFormat="1" ht="15">
      <c r="A233" s="298"/>
      <c r="B233" s="308">
        <v>97912.231359159</v>
      </c>
      <c r="C233" s="308">
        <f t="shared" si="15"/>
        <v>100115.25656474008</v>
      </c>
    </row>
    <row r="234" spans="1:3" s="309" customFormat="1" ht="15">
      <c r="A234" s="298"/>
      <c r="B234" s="308"/>
      <c r="C234" s="308"/>
    </row>
    <row r="235" spans="1:3" s="311" customFormat="1" ht="15">
      <c r="A235" s="302" t="s">
        <v>166</v>
      </c>
      <c r="B235" s="316">
        <v>82109.86512257971</v>
      </c>
      <c r="C235" s="316">
        <f aca="true" t="shared" si="16" ref="C235:C243">IF(B235*C$2&lt;(C$3),B235+(C$3),B235*(1+C$2))</f>
        <v>83957.33708783775</v>
      </c>
    </row>
    <row r="236" spans="1:3" s="304" customFormat="1" ht="15">
      <c r="A236" s="303"/>
      <c r="B236" s="317">
        <v>84990.3404990829</v>
      </c>
      <c r="C236" s="317">
        <f t="shared" si="16"/>
        <v>86902.62316031226</v>
      </c>
    </row>
    <row r="237" spans="1:3" s="304" customFormat="1" ht="15">
      <c r="A237" s="303"/>
      <c r="B237" s="317">
        <v>87869.7280827702</v>
      </c>
      <c r="C237" s="317">
        <f t="shared" si="16"/>
        <v>89846.79696463254</v>
      </c>
    </row>
    <row r="238" spans="1:3" s="304" customFormat="1" ht="15">
      <c r="A238" s="303"/>
      <c r="B238" s="317">
        <v>90754.55463053701</v>
      </c>
      <c r="C238" s="317">
        <f t="shared" si="16"/>
        <v>92796.53210972408</v>
      </c>
    </row>
    <row r="239" spans="1:3" s="304" customFormat="1" ht="15">
      <c r="A239" s="303"/>
      <c r="B239" s="317">
        <v>93640.4689711197</v>
      </c>
      <c r="C239" s="317">
        <f t="shared" si="16"/>
        <v>95747.37952296989</v>
      </c>
    </row>
    <row r="240" spans="1:3" s="304" customFormat="1" ht="15">
      <c r="A240" s="303"/>
      <c r="B240" s="317">
        <v>96518.76876199109</v>
      </c>
      <c r="C240" s="317">
        <f t="shared" si="16"/>
        <v>98690.44105913588</v>
      </c>
    </row>
    <row r="241" spans="1:3" s="304" customFormat="1" ht="15">
      <c r="A241" s="296"/>
      <c r="B241" s="317">
        <v>99623.3294585697</v>
      </c>
      <c r="C241" s="317">
        <f t="shared" si="16"/>
        <v>101864.85437138751</v>
      </c>
    </row>
    <row r="242" spans="1:3" s="304" customFormat="1" ht="15">
      <c r="A242" s="296"/>
      <c r="B242" s="317">
        <v>102526.6484842068</v>
      </c>
      <c r="C242" s="317">
        <f t="shared" si="16"/>
        <v>104833.49807510145</v>
      </c>
    </row>
    <row r="243" spans="1:3" s="309" customFormat="1" ht="15">
      <c r="A243" s="298"/>
      <c r="B243" s="56">
        <v>105605.10215320381</v>
      </c>
      <c r="C243" s="56">
        <f t="shared" si="16"/>
        <v>107981.2169516509</v>
      </c>
    </row>
    <row r="244" spans="1:3" s="309" customFormat="1" ht="15">
      <c r="A244" s="298"/>
      <c r="B244" s="56"/>
      <c r="C244" s="56"/>
    </row>
    <row r="245" spans="1:3" s="311" customFormat="1" ht="15">
      <c r="A245" s="299" t="s">
        <v>41</v>
      </c>
      <c r="B245" s="310">
        <v>75821.3348538618</v>
      </c>
      <c r="C245" s="310">
        <f aca="true" t="shared" si="17" ref="C245:C252">IF(B245*C$2&lt;(C$3),B245+(C$3),B245*(1+C$2))</f>
        <v>77527.31488807368</v>
      </c>
    </row>
    <row r="246" spans="1:3" s="304" customFormat="1" ht="15">
      <c r="A246" s="296"/>
      <c r="B246" s="307">
        <v>78612.61121946122</v>
      </c>
      <c r="C246" s="307">
        <f t="shared" si="17"/>
        <v>80381.39497189909</v>
      </c>
    </row>
    <row r="247" spans="1:3" s="304" customFormat="1" ht="15">
      <c r="A247" s="296"/>
      <c r="B247" s="307">
        <v>81444.1359192489</v>
      </c>
      <c r="C247" s="307">
        <f t="shared" si="17"/>
        <v>83276.628977432</v>
      </c>
    </row>
    <row r="248" spans="1:3" s="304" customFormat="1" ht="15">
      <c r="A248" s="296"/>
      <c r="B248" s="307">
        <v>84285.4507543797</v>
      </c>
      <c r="C248" s="307">
        <f t="shared" si="17"/>
        <v>86181.87339635323</v>
      </c>
    </row>
    <row r="249" spans="1:3" s="304" customFormat="1" ht="15">
      <c r="A249" s="296"/>
      <c r="B249" s="307">
        <v>87121.32662543099</v>
      </c>
      <c r="C249" s="307">
        <f t="shared" si="17"/>
        <v>89081.55647450317</v>
      </c>
    </row>
    <row r="250" spans="1:3" s="304" customFormat="1" ht="15">
      <c r="A250" s="296"/>
      <c r="B250" s="307">
        <v>88756.27922772871</v>
      </c>
      <c r="C250" s="307">
        <f t="shared" si="17"/>
        <v>90753.2955103526</v>
      </c>
    </row>
    <row r="251" spans="1:3" s="304" customFormat="1" ht="15">
      <c r="A251" s="296" t="s">
        <v>134</v>
      </c>
      <c r="B251" s="307">
        <v>91619.3499191775</v>
      </c>
      <c r="C251" s="307">
        <f t="shared" si="17"/>
        <v>93680.785292359</v>
      </c>
    </row>
    <row r="252" spans="1:3" s="309" customFormat="1" ht="15">
      <c r="A252" s="298" t="s">
        <v>134</v>
      </c>
      <c r="B252" s="308">
        <v>94491.12295315349</v>
      </c>
      <c r="C252" s="308">
        <f t="shared" si="17"/>
        <v>96617.17321959944</v>
      </c>
    </row>
    <row r="253" spans="1:3" s="309" customFormat="1" ht="15">
      <c r="A253" s="298"/>
      <c r="B253" s="308"/>
      <c r="C253" s="308"/>
    </row>
    <row r="254" spans="1:3" s="311" customFormat="1" ht="15">
      <c r="A254" s="299" t="s">
        <v>167</v>
      </c>
      <c r="B254" s="310">
        <v>55847.283168306</v>
      </c>
      <c r="C254" s="310">
        <f aca="true" t="shared" si="18" ref="C254:C264">IF(B254*C$2&lt;(C$3),B254+(C$3),B254*(1+C$2))</f>
        <v>57103.84703959288</v>
      </c>
    </row>
    <row r="255" spans="1:3" s="304" customFormat="1" ht="15">
      <c r="A255" s="296"/>
      <c r="B255" s="307">
        <v>57212.46315226049</v>
      </c>
      <c r="C255" s="307">
        <f t="shared" si="18"/>
        <v>58499.74357318635</v>
      </c>
    </row>
    <row r="256" spans="1:3" s="304" customFormat="1" ht="15">
      <c r="A256" s="296"/>
      <c r="B256" s="307">
        <v>58808.255213185796</v>
      </c>
      <c r="C256" s="307">
        <f t="shared" si="18"/>
        <v>60131.440955482474</v>
      </c>
    </row>
    <row r="257" spans="1:3" s="304" customFormat="1" ht="15">
      <c r="A257" s="296"/>
      <c r="B257" s="307">
        <v>60409.486238190606</v>
      </c>
      <c r="C257" s="307">
        <f t="shared" si="18"/>
        <v>61768.69967854989</v>
      </c>
    </row>
    <row r="258" spans="1:3" s="304" customFormat="1" ht="15">
      <c r="A258" s="296"/>
      <c r="B258" s="307">
        <v>62012.89284882719</v>
      </c>
      <c r="C258" s="307">
        <f t="shared" si="18"/>
        <v>63408.182937925805</v>
      </c>
    </row>
    <row r="259" spans="1:3" s="304" customFormat="1" ht="15">
      <c r="A259" s="296"/>
      <c r="B259" s="307">
        <v>63445.51598736751</v>
      </c>
      <c r="C259" s="307">
        <f t="shared" si="18"/>
        <v>64873.04009708327</v>
      </c>
    </row>
    <row r="260" spans="1:3" s="304" customFormat="1" ht="15">
      <c r="A260" s="296"/>
      <c r="B260" s="307">
        <v>64904.246153489396</v>
      </c>
      <c r="C260" s="307">
        <f t="shared" si="18"/>
        <v>66364.5916919429</v>
      </c>
    </row>
    <row r="261" spans="1:3" s="304" customFormat="1" ht="15">
      <c r="A261" s="296"/>
      <c r="B261" s="307">
        <v>66323.8157782389</v>
      </c>
      <c r="C261" s="307">
        <f t="shared" si="18"/>
        <v>67816.10163324927</v>
      </c>
    </row>
    <row r="262" spans="1:3" s="304" customFormat="1" ht="15">
      <c r="A262" s="296"/>
      <c r="B262" s="307">
        <v>67736.858646093</v>
      </c>
      <c r="C262" s="307">
        <f t="shared" si="18"/>
        <v>69260.93796563009</v>
      </c>
    </row>
    <row r="263" spans="1:3" s="304" customFormat="1" ht="15">
      <c r="A263" s="296" t="s">
        <v>63</v>
      </c>
      <c r="B263" s="307">
        <v>70164.8122111818</v>
      </c>
      <c r="C263" s="307">
        <f t="shared" si="18"/>
        <v>71743.52048593338</v>
      </c>
    </row>
    <row r="264" spans="1:3" s="309" customFormat="1" ht="15">
      <c r="A264" s="298" t="s">
        <v>64</v>
      </c>
      <c r="B264" s="308">
        <v>72602.5559116137</v>
      </c>
      <c r="C264" s="308">
        <f t="shared" si="18"/>
        <v>74236.113419625</v>
      </c>
    </row>
    <row r="265" spans="1:3" s="309" customFormat="1" ht="15">
      <c r="A265" s="298"/>
      <c r="B265" s="308"/>
      <c r="C265" s="308"/>
    </row>
    <row r="266" spans="1:3" s="311" customFormat="1" ht="15">
      <c r="A266" s="299" t="s">
        <v>168</v>
      </c>
      <c r="B266" s="318"/>
      <c r="C266" s="318"/>
    </row>
    <row r="267" spans="1:3" s="304" customFormat="1" ht="15">
      <c r="A267" s="296" t="s">
        <v>169</v>
      </c>
      <c r="B267" s="314">
        <v>805.9041575523036</v>
      </c>
      <c r="C267" s="314">
        <f aca="true" t="shared" si="19" ref="C267:C275">IF(B267*C$2&lt;(C$3/52.18),B267+(C$3/52.18),B267*(1+C$2))</f>
        <v>827.464142220759</v>
      </c>
    </row>
    <row r="268" spans="1:3" s="304" customFormat="1" ht="15">
      <c r="A268" s="296" t="s">
        <v>170</v>
      </c>
      <c r="B268" s="314">
        <v>811.3051870923036</v>
      </c>
      <c r="C268" s="314">
        <f t="shared" si="19"/>
        <v>832.865171760759</v>
      </c>
    </row>
    <row r="269" spans="1:3" s="304" customFormat="1" ht="15">
      <c r="A269" s="296" t="s">
        <v>171</v>
      </c>
      <c r="B269" s="314">
        <v>816.7274387523037</v>
      </c>
      <c r="C269" s="314">
        <f t="shared" si="19"/>
        <v>838.2874234207591</v>
      </c>
    </row>
    <row r="270" spans="1:3" s="304" customFormat="1" ht="15">
      <c r="A270" s="296" t="s">
        <v>172</v>
      </c>
      <c r="B270" s="314">
        <v>822.1603014723036</v>
      </c>
      <c r="C270" s="314">
        <f t="shared" si="19"/>
        <v>843.720286140759</v>
      </c>
    </row>
    <row r="271" spans="1:3" s="304" customFormat="1" ht="15">
      <c r="A271" s="296" t="s">
        <v>173</v>
      </c>
      <c r="B271" s="314">
        <v>827.5719420723036</v>
      </c>
      <c r="C271" s="314">
        <f t="shared" si="19"/>
        <v>849.131926740759</v>
      </c>
    </row>
    <row r="272" spans="1:3" s="304" customFormat="1" ht="15">
      <c r="A272" s="296" t="s">
        <v>174</v>
      </c>
      <c r="B272" s="314">
        <v>833.0048047923035</v>
      </c>
      <c r="C272" s="314">
        <f t="shared" si="19"/>
        <v>854.5647894607589</v>
      </c>
    </row>
    <row r="273" spans="1:3" s="304" customFormat="1" ht="15">
      <c r="A273" s="296" t="s">
        <v>175</v>
      </c>
      <c r="B273" s="314">
        <v>838.4376675123035</v>
      </c>
      <c r="C273" s="314">
        <f t="shared" si="19"/>
        <v>859.9976521807589</v>
      </c>
    </row>
    <row r="274" spans="1:3" s="304" customFormat="1" ht="15">
      <c r="A274" s="296" t="s">
        <v>176</v>
      </c>
      <c r="B274" s="314">
        <v>843.8599191723035</v>
      </c>
      <c r="C274" s="314">
        <f t="shared" si="19"/>
        <v>865.4199038407589</v>
      </c>
    </row>
    <row r="275" spans="1:3" s="304" customFormat="1" ht="15">
      <c r="A275" s="296" t="s">
        <v>177</v>
      </c>
      <c r="B275" s="314">
        <v>849.2821708323037</v>
      </c>
      <c r="C275" s="314">
        <f t="shared" si="19"/>
        <v>870.8421555007591</v>
      </c>
    </row>
    <row r="276" spans="1:3" s="313" customFormat="1" ht="15">
      <c r="A276" s="300"/>
      <c r="B276" s="331"/>
      <c r="C276" s="331"/>
    </row>
    <row r="277" spans="1:3" s="304" customFormat="1" ht="15">
      <c r="A277" s="296"/>
      <c r="B277" s="36"/>
      <c r="C277" s="36"/>
    </row>
    <row r="278" s="296" customFormat="1" ht="28.5" customHeight="1"/>
    <row r="279" s="296" customFormat="1" ht="15"/>
    <row r="280" s="296" customFormat="1" ht="38.25" customHeight="1"/>
    <row r="281" ht="15">
      <c r="B281" s="11"/>
    </row>
    <row r="282" ht="15">
      <c r="B282" s="11"/>
    </row>
    <row r="283" ht="15">
      <c r="B283" s="11"/>
    </row>
    <row r="284" spans="2:3" ht="15">
      <c r="B284" s="164"/>
      <c r="C284" s="164"/>
    </row>
    <row r="285" spans="3:4" ht="15">
      <c r="C285" s="211"/>
      <c r="D285" s="18"/>
    </row>
    <row r="286" ht="15">
      <c r="C286" s="211"/>
    </row>
    <row r="287" ht="15">
      <c r="C287" s="211"/>
    </row>
    <row r="288" ht="15">
      <c r="C288" s="211"/>
    </row>
    <row r="289" spans="2:3" ht="15">
      <c r="B289" s="211"/>
      <c r="C289" s="319"/>
    </row>
    <row r="290" spans="2:3" ht="15">
      <c r="B290" s="211"/>
      <c r="C290" s="319"/>
    </row>
    <row r="291" spans="2:3" ht="15">
      <c r="B291" s="211"/>
      <c r="C291" s="319"/>
    </row>
    <row r="292" ht="15">
      <c r="B292" s="211"/>
    </row>
    <row r="293" s="11" customFormat="1" ht="30.75" customHeight="1" thickBot="1">
      <c r="A293" s="330" t="s">
        <v>259</v>
      </c>
    </row>
    <row r="294" ht="16.5" thickTop="1"/>
  </sheetData>
  <hyperlinks>
    <hyperlink ref="A293" location="'Table of Contents'!A1" display="Link to Table of Contents "/>
  </hyperlinks>
  <printOptions/>
  <pageMargins left="0.7" right="0.7" top="0.75" bottom="0.75" header="0.3" footer="0.3"/>
  <pageSetup fitToHeight="0" fitToWidth="1" horizontalDpi="600" verticalDpi="600" orientation="portrait" paperSize="9" scale="2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7" tint="-0.24997000396251678"/>
  </sheetPr>
  <dimension ref="A1:BV184"/>
  <sheetViews>
    <sheetView workbookViewId="0" topLeftCell="A1">
      <pane ySplit="1" topLeftCell="A2" activePane="bottomLeft" state="frozen"/>
      <selection pane="bottomLeft" activeCell="A2" sqref="A2"/>
    </sheetView>
  </sheetViews>
  <sheetFormatPr defaultColWidth="8.88671875" defaultRowHeight="15"/>
  <cols>
    <col min="1" max="1" width="34.6640625" style="337" customWidth="1"/>
    <col min="2" max="3" width="9.99609375" style="125" customWidth="1"/>
    <col min="4" max="16384" width="8.88671875" style="125" customWidth="1"/>
  </cols>
  <sheetData>
    <row r="1" spans="1:3" s="334" customFormat="1" ht="32.25" thickBot="1">
      <c r="A1" s="333" t="s">
        <v>260</v>
      </c>
      <c r="B1" s="335">
        <v>45200</v>
      </c>
      <c r="C1" s="335">
        <v>45292</v>
      </c>
    </row>
    <row r="2" spans="1:74" s="267" customFormat="1" ht="15.75">
      <c r="A2" s="265" t="s">
        <v>306</v>
      </c>
      <c r="B2" s="266">
        <v>0.015</v>
      </c>
      <c r="C2" s="266">
        <v>0.0225</v>
      </c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</row>
    <row r="3" spans="1:3" s="268" customFormat="1" ht="16.5" thickBot="1">
      <c r="A3" s="188" t="s">
        <v>305</v>
      </c>
      <c r="B3" s="268">
        <v>750</v>
      </c>
      <c r="C3" s="268">
        <v>1125</v>
      </c>
    </row>
    <row r="4" spans="1:3" s="309" customFormat="1" ht="15.75">
      <c r="A4" s="298" t="s">
        <v>138</v>
      </c>
      <c r="B4" s="308">
        <v>34031.197704000006</v>
      </c>
      <c r="C4" s="308">
        <f aca="true" t="shared" si="0" ref="C4:C34">IF(B4*C$2&lt;(C$3),B4+(C$3),B4*(1+C$2))</f>
        <v>35156.197704000006</v>
      </c>
    </row>
    <row r="5" spans="1:3" s="309" customFormat="1" ht="15.75">
      <c r="A5" s="298"/>
      <c r="B5" s="308">
        <v>36016.527030000005</v>
      </c>
      <c r="C5" s="308">
        <f t="shared" si="0"/>
        <v>37141.527030000005</v>
      </c>
    </row>
    <row r="6" spans="1:3" s="309" customFormat="1" ht="15.75">
      <c r="A6" s="298"/>
      <c r="B6" s="308">
        <v>37843.751562</v>
      </c>
      <c r="C6" s="308">
        <f t="shared" si="0"/>
        <v>38968.751562</v>
      </c>
    </row>
    <row r="7" spans="1:3" s="309" customFormat="1" ht="15.75">
      <c r="A7" s="298"/>
      <c r="B7" s="308">
        <v>39624.287430000004</v>
      </c>
      <c r="C7" s="308">
        <f t="shared" si="0"/>
        <v>40749.287430000004</v>
      </c>
    </row>
    <row r="8" spans="1:3" s="309" customFormat="1" ht="15.75">
      <c r="A8" s="298"/>
      <c r="B8" s="308">
        <v>41350.706892</v>
      </c>
      <c r="C8" s="308">
        <f t="shared" si="0"/>
        <v>42475.706892</v>
      </c>
    </row>
    <row r="9" spans="1:3" s="309" customFormat="1" ht="15.75">
      <c r="A9" s="298"/>
      <c r="B9" s="308">
        <v>43070.759718</v>
      </c>
      <c r="C9" s="308">
        <f t="shared" si="0"/>
        <v>44195.759718</v>
      </c>
    </row>
    <row r="10" spans="1:3" s="309" customFormat="1" ht="15.75">
      <c r="A10" s="298"/>
      <c r="B10" s="308">
        <v>44754.73494</v>
      </c>
      <c r="C10" s="308">
        <f t="shared" si="0"/>
        <v>45879.73494</v>
      </c>
    </row>
    <row r="11" spans="1:3" s="309" customFormat="1" ht="15.75">
      <c r="A11" s="298"/>
      <c r="B11" s="308">
        <v>46455.687858000005</v>
      </c>
      <c r="C11" s="308">
        <f t="shared" si="0"/>
        <v>47580.687858000005</v>
      </c>
    </row>
    <row r="12" spans="1:3" s="309" customFormat="1" ht="15.75">
      <c r="A12" s="298"/>
      <c r="B12" s="308">
        <v>48112.07432400001</v>
      </c>
      <c r="C12" s="308">
        <f t="shared" si="0"/>
        <v>49237.07432400001</v>
      </c>
    </row>
    <row r="13" spans="1:3" s="309" customFormat="1" ht="15.75">
      <c r="A13" s="298"/>
      <c r="B13" s="308">
        <v>49817.27166600001</v>
      </c>
      <c r="C13" s="308">
        <f t="shared" si="0"/>
        <v>50942.27166600001</v>
      </c>
    </row>
    <row r="14" spans="1:3" s="309" customFormat="1" ht="15.75">
      <c r="A14" s="298"/>
      <c r="B14" s="308">
        <v>50952.463844519996</v>
      </c>
      <c r="C14" s="308">
        <f t="shared" si="0"/>
        <v>52098.8942810217</v>
      </c>
    </row>
    <row r="15" spans="1:3" s="309" customFormat="1" ht="15.75">
      <c r="A15" s="298" t="s">
        <v>139</v>
      </c>
      <c r="B15" s="308"/>
      <c r="C15" s="308"/>
    </row>
    <row r="16" spans="1:3" s="309" customFormat="1" ht="15.75">
      <c r="A16" s="298" t="s">
        <v>140</v>
      </c>
      <c r="B16" s="308">
        <v>52580.641342158306</v>
      </c>
      <c r="C16" s="308">
        <f t="shared" si="0"/>
        <v>53763.705772356865</v>
      </c>
    </row>
    <row r="17" spans="1:3" s="309" customFormat="1" ht="15.75">
      <c r="A17" s="298" t="s">
        <v>141</v>
      </c>
      <c r="B17" s="308">
        <v>52580.641342158306</v>
      </c>
      <c r="C17" s="308">
        <f t="shared" si="0"/>
        <v>53763.705772356865</v>
      </c>
    </row>
    <row r="18" spans="1:3" s="309" customFormat="1" ht="15.75">
      <c r="A18" s="298" t="s">
        <v>142</v>
      </c>
      <c r="B18" s="308">
        <v>54226.471872614995</v>
      </c>
      <c r="C18" s="308">
        <f t="shared" si="0"/>
        <v>55446.56748974883</v>
      </c>
    </row>
    <row r="19" s="309" customFormat="1" ht="15.75">
      <c r="A19" s="298"/>
    </row>
    <row r="20" spans="1:3" s="309" customFormat="1" ht="15.75">
      <c r="A20" s="298" t="s">
        <v>329</v>
      </c>
      <c r="B20" s="308">
        <v>35329.991448</v>
      </c>
      <c r="C20" s="308">
        <f t="shared" si="0"/>
        <v>36454.991448</v>
      </c>
    </row>
    <row r="21" spans="1:3" s="309" customFormat="1" ht="15.75">
      <c r="A21" s="298" t="s">
        <v>330</v>
      </c>
      <c r="B21" s="308">
        <v>37538.153034</v>
      </c>
      <c r="C21" s="308">
        <f t="shared" si="0"/>
        <v>38663.153034</v>
      </c>
    </row>
    <row r="22" spans="1:3" s="309" customFormat="1" ht="15.75">
      <c r="A22" s="298"/>
      <c r="B22" s="308">
        <v>39634.89849</v>
      </c>
      <c r="C22" s="308">
        <f t="shared" si="0"/>
        <v>40759.89849</v>
      </c>
    </row>
    <row r="23" spans="1:3" s="309" customFormat="1" ht="15.75">
      <c r="A23" s="298"/>
      <c r="B23" s="308">
        <v>41514.117216</v>
      </c>
      <c r="C23" s="308">
        <f t="shared" si="0"/>
        <v>42639.117216</v>
      </c>
    </row>
    <row r="24" spans="1:3" s="309" customFormat="1" ht="15.75">
      <c r="A24" s="298"/>
      <c r="B24" s="308">
        <v>43330.730688</v>
      </c>
      <c r="C24" s="308">
        <f t="shared" si="0"/>
        <v>44455.730688</v>
      </c>
    </row>
    <row r="25" spans="1:3" s="309" customFormat="1" ht="15.75">
      <c r="A25" s="298"/>
      <c r="B25" s="308">
        <v>45140.977524</v>
      </c>
      <c r="C25" s="308">
        <f t="shared" si="0"/>
        <v>46265.977524</v>
      </c>
    </row>
    <row r="26" spans="1:3" s="309" customFormat="1" ht="15.75">
      <c r="A26" s="298"/>
      <c r="B26" s="308">
        <v>46913.024544</v>
      </c>
      <c r="C26" s="308">
        <f t="shared" si="0"/>
        <v>48038.024544</v>
      </c>
    </row>
    <row r="27" spans="1:3" s="309" customFormat="1" ht="15.75">
      <c r="A27" s="298"/>
      <c r="B27" s="308">
        <v>48704.171472</v>
      </c>
      <c r="C27" s="308">
        <f t="shared" si="0"/>
        <v>49829.171472</v>
      </c>
    </row>
    <row r="28" spans="1:3" s="309" customFormat="1" ht="15.75">
      <c r="A28" s="298"/>
      <c r="B28" s="308">
        <v>50446.507524</v>
      </c>
      <c r="C28" s="308">
        <f t="shared" si="0"/>
        <v>51581.55394329</v>
      </c>
    </row>
    <row r="29" spans="1:3" s="309" customFormat="1" ht="15.75">
      <c r="A29" s="298"/>
      <c r="B29" s="308">
        <v>52263.20033654999</v>
      </c>
      <c r="C29" s="308">
        <f t="shared" si="0"/>
        <v>53439.12234412236</v>
      </c>
    </row>
    <row r="30" spans="1:3" s="309" customFormat="1" ht="15.75">
      <c r="A30" s="298"/>
      <c r="B30" s="308">
        <v>53482.4215865394</v>
      </c>
      <c r="C30" s="308">
        <f t="shared" si="0"/>
        <v>54685.776072236535</v>
      </c>
    </row>
    <row r="31" spans="1:3" s="309" customFormat="1" ht="15.75">
      <c r="A31" s="298" t="s">
        <v>139</v>
      </c>
      <c r="B31" s="308"/>
      <c r="C31" s="308"/>
    </row>
    <row r="32" spans="1:3" s="309" customFormat="1" ht="15.75">
      <c r="A32" s="298" t="s">
        <v>140</v>
      </c>
      <c r="B32" s="308">
        <v>55219.62671353169</v>
      </c>
      <c r="C32" s="308">
        <f t="shared" si="0"/>
        <v>56462.06831458615</v>
      </c>
    </row>
    <row r="33" spans="1:3" s="309" customFormat="1" ht="15.75">
      <c r="A33" s="298" t="s">
        <v>141</v>
      </c>
      <c r="B33" s="308">
        <v>55219.62671353169</v>
      </c>
      <c r="C33" s="308">
        <f t="shared" si="0"/>
        <v>56462.06831458615</v>
      </c>
    </row>
    <row r="34" spans="1:3" s="309" customFormat="1" ht="15.75">
      <c r="A34" s="298" t="s">
        <v>142</v>
      </c>
      <c r="B34" s="308">
        <v>56966.6219758671</v>
      </c>
      <c r="C34" s="308">
        <f t="shared" si="0"/>
        <v>58248.370970324104</v>
      </c>
    </row>
    <row r="35" spans="2:3" s="309" customFormat="1" ht="15.75">
      <c r="B35" s="338"/>
      <c r="C35" s="338"/>
    </row>
    <row r="36" spans="1:3" s="309" customFormat="1" ht="15.75">
      <c r="A36" s="298" t="s">
        <v>329</v>
      </c>
      <c r="B36" s="308">
        <v>30921.096018</v>
      </c>
      <c r="C36" s="308">
        <f aca="true" t="shared" si="1" ref="C36:C48">IF(B36*C$2&lt;(C$3),B36+(C$3),B36*(1+C$2))</f>
        <v>32046.096018</v>
      </c>
    </row>
    <row r="37" spans="1:3" s="309" customFormat="1" ht="15.75">
      <c r="A37" s="298" t="s">
        <v>328</v>
      </c>
      <c r="B37" s="308">
        <v>33015.719262</v>
      </c>
      <c r="C37" s="308">
        <f t="shared" si="1"/>
        <v>34140.719262</v>
      </c>
    </row>
    <row r="38" spans="2:3" s="309" customFormat="1" ht="15.75">
      <c r="B38" s="308">
        <v>34031.197704000006</v>
      </c>
      <c r="C38" s="308">
        <f t="shared" si="1"/>
        <v>35156.197704000006</v>
      </c>
    </row>
    <row r="39" spans="1:3" s="309" customFormat="1" ht="15.75">
      <c r="A39" s="298"/>
      <c r="B39" s="308">
        <v>36016.527030000005</v>
      </c>
      <c r="C39" s="308">
        <f t="shared" si="1"/>
        <v>37141.527030000005</v>
      </c>
    </row>
    <row r="40" spans="1:3" s="309" customFormat="1" ht="15.75">
      <c r="A40" s="298"/>
      <c r="B40" s="308">
        <v>37843.751562</v>
      </c>
      <c r="C40" s="308">
        <f t="shared" si="1"/>
        <v>38968.751562</v>
      </c>
    </row>
    <row r="41" spans="1:3" s="309" customFormat="1" ht="15.75">
      <c r="A41" s="298"/>
      <c r="B41" s="308">
        <v>39624.287430000004</v>
      </c>
      <c r="C41" s="308">
        <f t="shared" si="1"/>
        <v>40749.287430000004</v>
      </c>
    </row>
    <row r="42" spans="1:3" s="309" customFormat="1" ht="15.75">
      <c r="A42" s="298"/>
      <c r="B42" s="308">
        <v>41350.706892</v>
      </c>
      <c r="C42" s="308">
        <f t="shared" si="1"/>
        <v>42475.706892</v>
      </c>
    </row>
    <row r="43" spans="1:3" s="309" customFormat="1" ht="15.75">
      <c r="A43" s="298"/>
      <c r="B43" s="308">
        <v>43070.759718</v>
      </c>
      <c r="C43" s="308">
        <f t="shared" si="1"/>
        <v>44195.759718</v>
      </c>
    </row>
    <row r="44" spans="1:3" s="309" customFormat="1" ht="15.75">
      <c r="A44" s="298"/>
      <c r="B44" s="308">
        <v>44754.73494</v>
      </c>
      <c r="C44" s="308">
        <f t="shared" si="1"/>
        <v>45879.73494</v>
      </c>
    </row>
    <row r="45" spans="1:3" s="309" customFormat="1" ht="15.75">
      <c r="A45" s="298"/>
      <c r="B45" s="308">
        <v>46455.687858000005</v>
      </c>
      <c r="C45" s="308">
        <f t="shared" si="1"/>
        <v>47580.687858000005</v>
      </c>
    </row>
    <row r="46" spans="1:3" s="309" customFormat="1" ht="15.75">
      <c r="A46" s="298"/>
      <c r="B46" s="308">
        <v>48112.07432400001</v>
      </c>
      <c r="C46" s="308">
        <f t="shared" si="1"/>
        <v>49237.07432400001</v>
      </c>
    </row>
    <row r="47" spans="1:3" s="309" customFormat="1" ht="15.75">
      <c r="A47" s="298"/>
      <c r="B47" s="308">
        <v>49817.27166600001</v>
      </c>
      <c r="C47" s="308">
        <f t="shared" si="1"/>
        <v>50942.27166600001</v>
      </c>
    </row>
    <row r="48" spans="1:3" s="309" customFormat="1" ht="15.75">
      <c r="A48" s="298"/>
      <c r="B48" s="308">
        <v>50952.463844519996</v>
      </c>
      <c r="C48" s="308">
        <f t="shared" si="1"/>
        <v>52098.8942810217</v>
      </c>
    </row>
    <row r="49" spans="1:3" s="309" customFormat="1" ht="15.75">
      <c r="A49" s="298" t="s">
        <v>139</v>
      </c>
      <c r="B49" s="308"/>
      <c r="C49" s="308"/>
    </row>
    <row r="50" spans="1:3" s="309" customFormat="1" ht="15.75">
      <c r="A50" s="298" t="s">
        <v>140</v>
      </c>
      <c r="B50" s="308">
        <v>52580.641342158306</v>
      </c>
      <c r="C50" s="308">
        <f aca="true" t="shared" si="2" ref="C50:C52">IF(B50*C$2&lt;(C$3),B50+(C$3),B50*(1+C$2))</f>
        <v>53763.705772356865</v>
      </c>
    </row>
    <row r="51" spans="1:3" s="309" customFormat="1" ht="15.75">
      <c r="A51" s="298" t="s">
        <v>141</v>
      </c>
      <c r="B51" s="308">
        <v>52580.641342158306</v>
      </c>
      <c r="C51" s="308">
        <f t="shared" si="2"/>
        <v>53763.705772356865</v>
      </c>
    </row>
    <row r="52" spans="1:3" s="309" customFormat="1" ht="15.75">
      <c r="A52" s="298" t="s">
        <v>142</v>
      </c>
      <c r="B52" s="308">
        <v>54226.471872614995</v>
      </c>
      <c r="C52" s="308">
        <f t="shared" si="2"/>
        <v>55446.56748974883</v>
      </c>
    </row>
    <row r="53" spans="1:3" s="309" customFormat="1" ht="15.75">
      <c r="A53" s="298"/>
      <c r="B53" s="338"/>
      <c r="C53" s="338"/>
    </row>
    <row r="54" spans="1:3" s="309" customFormat="1" ht="15.75">
      <c r="A54" s="298" t="s">
        <v>329</v>
      </c>
      <c r="B54" s="308">
        <v>32392.85004</v>
      </c>
      <c r="C54" s="308">
        <f aca="true" t="shared" si="3" ref="C54:C66">IF(B54*C$2&lt;(C$3),B54+(C$3),B54*(1+C$2))</f>
        <v>33517.850040000005</v>
      </c>
    </row>
    <row r="55" spans="1:3" s="309" customFormat="1" ht="15.75">
      <c r="A55" s="298" t="s">
        <v>331</v>
      </c>
      <c r="B55" s="308">
        <v>34561.750704000005</v>
      </c>
      <c r="C55" s="308">
        <f t="shared" si="3"/>
        <v>35686.750704000005</v>
      </c>
    </row>
    <row r="56" spans="1:3" s="309" customFormat="1" ht="15.75">
      <c r="A56" s="298"/>
      <c r="B56" s="308">
        <v>35329.991448</v>
      </c>
      <c r="C56" s="308">
        <f t="shared" si="3"/>
        <v>36454.991448</v>
      </c>
    </row>
    <row r="57" spans="1:3" s="309" customFormat="1" ht="15.75">
      <c r="A57" s="298"/>
      <c r="B57" s="308">
        <v>37538.153034</v>
      </c>
      <c r="C57" s="308">
        <f t="shared" si="3"/>
        <v>38663.153034</v>
      </c>
    </row>
    <row r="58" spans="1:3" s="309" customFormat="1" ht="15.75">
      <c r="A58" s="298"/>
      <c r="B58" s="308">
        <v>39634.89849</v>
      </c>
      <c r="C58" s="308">
        <f t="shared" si="3"/>
        <v>40759.89849</v>
      </c>
    </row>
    <row r="59" spans="1:3" s="309" customFormat="1" ht="15.75">
      <c r="A59" s="298"/>
      <c r="B59" s="308">
        <v>41514.117216</v>
      </c>
      <c r="C59" s="308">
        <f t="shared" si="3"/>
        <v>42639.117216</v>
      </c>
    </row>
    <row r="60" spans="1:3" s="309" customFormat="1" ht="15.75">
      <c r="A60" s="298"/>
      <c r="B60" s="308">
        <v>43330.730688</v>
      </c>
      <c r="C60" s="308">
        <f t="shared" si="3"/>
        <v>44455.730688</v>
      </c>
    </row>
    <row r="61" spans="1:3" s="309" customFormat="1" ht="15.75">
      <c r="A61" s="298"/>
      <c r="B61" s="308">
        <v>45140.977524</v>
      </c>
      <c r="C61" s="308">
        <f t="shared" si="3"/>
        <v>46265.977524</v>
      </c>
    </row>
    <row r="62" spans="1:3" s="309" customFormat="1" ht="15.75">
      <c r="A62" s="298"/>
      <c r="B62" s="308">
        <v>46913.024544</v>
      </c>
      <c r="C62" s="308">
        <f t="shared" si="3"/>
        <v>48038.024544</v>
      </c>
    </row>
    <row r="63" spans="1:3" s="309" customFormat="1" ht="15.75">
      <c r="A63" s="298"/>
      <c r="B63" s="308">
        <v>48704.171472</v>
      </c>
      <c r="C63" s="308">
        <f t="shared" si="3"/>
        <v>49829.171472</v>
      </c>
    </row>
    <row r="64" spans="1:3" s="309" customFormat="1" ht="15.75">
      <c r="A64" s="298"/>
      <c r="B64" s="308">
        <v>50446.507524</v>
      </c>
      <c r="C64" s="308">
        <f t="shared" si="3"/>
        <v>51581.55394329</v>
      </c>
    </row>
    <row r="65" spans="1:3" s="309" customFormat="1" ht="15.75">
      <c r="A65" s="298"/>
      <c r="B65" s="308">
        <v>52263.20033654999</v>
      </c>
      <c r="C65" s="308">
        <f t="shared" si="3"/>
        <v>53439.12234412236</v>
      </c>
    </row>
    <row r="66" spans="1:3" s="309" customFormat="1" ht="15.75">
      <c r="A66" s="298"/>
      <c r="B66" s="308">
        <v>53482.4215865394</v>
      </c>
      <c r="C66" s="308">
        <f t="shared" si="3"/>
        <v>54685.776072236535</v>
      </c>
    </row>
    <row r="67" spans="1:3" s="309" customFormat="1" ht="15.75">
      <c r="A67" s="298" t="s">
        <v>139</v>
      </c>
      <c r="B67" s="308"/>
      <c r="C67" s="308"/>
    </row>
    <row r="68" spans="1:3" s="309" customFormat="1" ht="15.75">
      <c r="A68" s="298" t="s">
        <v>140</v>
      </c>
      <c r="B68" s="308">
        <v>55219.62671353169</v>
      </c>
      <c r="C68" s="308">
        <f aca="true" t="shared" si="4" ref="C68:C70">IF(B68*C$2&lt;(C$3),B68+(C$3),B68*(1+C$2))</f>
        <v>56462.06831458615</v>
      </c>
    </row>
    <row r="69" spans="1:3" s="309" customFormat="1" ht="15.75">
      <c r="A69" s="298" t="s">
        <v>141</v>
      </c>
      <c r="B69" s="308">
        <v>55219.62671353169</v>
      </c>
      <c r="C69" s="308">
        <f t="shared" si="4"/>
        <v>56462.06831458615</v>
      </c>
    </row>
    <row r="70" spans="1:3" s="309" customFormat="1" ht="15.75">
      <c r="A70" s="298" t="s">
        <v>142</v>
      </c>
      <c r="B70" s="308">
        <v>56966.6219758671</v>
      </c>
      <c r="C70" s="308">
        <f t="shared" si="4"/>
        <v>58248.370970324104</v>
      </c>
    </row>
    <row r="71" spans="2:3" s="313" customFormat="1" ht="15.75">
      <c r="B71" s="339"/>
      <c r="C71" s="339"/>
    </row>
    <row r="72" spans="1:3" s="309" customFormat="1" ht="15.75">
      <c r="A72" s="298" t="s">
        <v>143</v>
      </c>
      <c r="B72" s="308">
        <v>52156.57510013999</v>
      </c>
      <c r="C72" s="308">
        <f aca="true" t="shared" si="5" ref="C72:C78">IF(B72*C$2&lt;(C$3),B72+(C$3),B72*(1+C$2))</f>
        <v>53330.09803989314</v>
      </c>
    </row>
    <row r="73" spans="1:3" s="309" customFormat="1" ht="15.75">
      <c r="A73" s="298"/>
      <c r="B73" s="308">
        <v>53659.73181553111</v>
      </c>
      <c r="C73" s="308">
        <f t="shared" si="5"/>
        <v>54867.075781380554</v>
      </c>
    </row>
    <row r="74" spans="1:3" s="309" customFormat="1" ht="15.75">
      <c r="A74" s="298"/>
      <c r="B74" s="308">
        <v>55165.237072736694</v>
      </c>
      <c r="C74" s="308">
        <f t="shared" si="5"/>
        <v>56406.45490687327</v>
      </c>
    </row>
    <row r="75" spans="1:3" s="309" customFormat="1" ht="15.75">
      <c r="A75" s="298"/>
      <c r="B75" s="308">
        <v>56684.883636549</v>
      </c>
      <c r="C75" s="308">
        <f t="shared" si="5"/>
        <v>57960.29351837135</v>
      </c>
    </row>
    <row r="76" spans="1:3" s="309" customFormat="1" ht="15.75">
      <c r="A76" s="298"/>
      <c r="B76" s="308">
        <v>58203.44240754539</v>
      </c>
      <c r="C76" s="308">
        <f t="shared" si="5"/>
        <v>59513.01986171516</v>
      </c>
    </row>
    <row r="77" spans="1:3" s="309" customFormat="1" ht="15.75">
      <c r="A77" s="298"/>
      <c r="B77" s="308">
        <v>59724.1767641736</v>
      </c>
      <c r="C77" s="308">
        <f t="shared" si="5"/>
        <v>61067.970741367506</v>
      </c>
    </row>
    <row r="78" spans="1:3" s="309" customFormat="1" ht="15.75">
      <c r="A78" s="298"/>
      <c r="B78" s="308">
        <v>61242.735535169995</v>
      </c>
      <c r="C78" s="308">
        <f t="shared" si="5"/>
        <v>62620.69708471132</v>
      </c>
    </row>
    <row r="79" spans="1:3" s="309" customFormat="1" ht="15.75">
      <c r="A79" s="298" t="s">
        <v>139</v>
      </c>
      <c r="B79" s="308"/>
      <c r="C79" s="308"/>
    </row>
    <row r="80" spans="1:3" s="309" customFormat="1" ht="15.75">
      <c r="A80" s="298" t="s">
        <v>140</v>
      </c>
      <c r="B80" s="308">
        <v>63432.4624735767</v>
      </c>
      <c r="C80" s="308">
        <f aca="true" t="shared" si="6" ref="C80:C82">IF(B80*C$2&lt;(C$3),B80+(C$3),B80*(1+C$2))</f>
        <v>64859.69287923217</v>
      </c>
    </row>
    <row r="81" spans="1:3" s="309" customFormat="1" ht="15.75">
      <c r="A81" s="298" t="s">
        <v>141</v>
      </c>
      <c r="B81" s="308">
        <v>63432.4624735767</v>
      </c>
      <c r="C81" s="308">
        <f t="shared" si="6"/>
        <v>64859.69287923217</v>
      </c>
    </row>
    <row r="82" spans="1:3" s="309" customFormat="1" ht="15.75">
      <c r="A82" s="298" t="s">
        <v>142</v>
      </c>
      <c r="B82" s="308">
        <v>65620.0138263516</v>
      </c>
      <c r="C82" s="308">
        <f t="shared" si="6"/>
        <v>67096.4641374445</v>
      </c>
    </row>
    <row r="83" spans="1:3" s="309" customFormat="1" ht="15.75">
      <c r="A83" s="298"/>
      <c r="B83" s="308"/>
      <c r="C83" s="308"/>
    </row>
    <row r="84" spans="1:3" s="309" customFormat="1" ht="15.75">
      <c r="A84" s="298" t="s">
        <v>332</v>
      </c>
      <c r="B84" s="308">
        <v>54766.0171093014</v>
      </c>
      <c r="C84" s="308">
        <f aca="true" t="shared" si="7" ref="C84:C90">IF(B84*C$2&lt;(C$3),B84+(C$3),B84*(1+C$2))</f>
        <v>55998.252494260676</v>
      </c>
    </row>
    <row r="85" spans="1:3" s="309" customFormat="1" ht="15.75">
      <c r="A85" s="298"/>
      <c r="B85" s="308">
        <v>56365.072548674405</v>
      </c>
      <c r="C85" s="308">
        <f t="shared" si="7"/>
        <v>57633.28668101958</v>
      </c>
    </row>
    <row r="86" spans="1:3" s="309" customFormat="1" ht="15.75">
      <c r="A86" s="298"/>
      <c r="B86" s="308">
        <v>57963.04019523149</v>
      </c>
      <c r="C86" s="308">
        <f t="shared" si="7"/>
        <v>59267.2085996242</v>
      </c>
    </row>
    <row r="87" spans="1:3" s="309" customFormat="1" ht="15.75">
      <c r="A87" s="298"/>
      <c r="B87" s="308">
        <v>59559.92004897269</v>
      </c>
      <c r="C87" s="308">
        <f t="shared" si="7"/>
        <v>60900.01825007458</v>
      </c>
    </row>
    <row r="88" spans="1:3" s="309" customFormat="1" ht="15.75">
      <c r="A88" s="298"/>
      <c r="B88" s="308">
        <v>61160.063281161594</v>
      </c>
      <c r="C88" s="308">
        <f t="shared" si="7"/>
        <v>62536.16470498773</v>
      </c>
    </row>
    <row r="89" spans="1:3" s="309" customFormat="1" ht="15.75">
      <c r="A89" s="298"/>
      <c r="B89" s="308">
        <v>62759.1187205346</v>
      </c>
      <c r="C89" s="308">
        <f t="shared" si="7"/>
        <v>64171.19889174662</v>
      </c>
    </row>
    <row r="90" spans="1:3" s="309" customFormat="1" ht="15.75">
      <c r="A90" s="298"/>
      <c r="B90" s="308">
        <v>64357.086367091695</v>
      </c>
      <c r="C90" s="308">
        <f t="shared" si="7"/>
        <v>65805.12081035126</v>
      </c>
    </row>
    <row r="91" spans="1:3" s="309" customFormat="1" ht="15.75">
      <c r="A91" s="298" t="s">
        <v>139</v>
      </c>
      <c r="B91" s="308"/>
      <c r="C91" s="308"/>
    </row>
    <row r="92" spans="1:3" s="309" customFormat="1" ht="15.75">
      <c r="A92" s="298" t="s">
        <v>140</v>
      </c>
      <c r="B92" s="308">
        <v>66666.47051524739</v>
      </c>
      <c r="C92" s="308">
        <f aca="true" t="shared" si="8" ref="C92:C94">IF(B92*C$2&lt;(C$3),B92+(C$3),B92*(1+C$2))</f>
        <v>68166.46610184046</v>
      </c>
    </row>
    <row r="93" spans="1:3" s="309" customFormat="1" ht="15.75">
      <c r="A93" s="298" t="s">
        <v>141</v>
      </c>
      <c r="B93" s="308">
        <v>66666.47051524739</v>
      </c>
      <c r="C93" s="308">
        <f t="shared" si="8"/>
        <v>68166.46610184046</v>
      </c>
    </row>
    <row r="94" spans="1:3" s="309" customFormat="1" ht="15.75">
      <c r="A94" s="298" t="s">
        <v>142</v>
      </c>
      <c r="B94" s="308">
        <v>68969.32790650771</v>
      </c>
      <c r="C94" s="308">
        <f t="shared" si="8"/>
        <v>70521.13778440413</v>
      </c>
    </row>
    <row r="95" spans="1:3" s="313" customFormat="1" ht="15.75">
      <c r="A95" s="300"/>
      <c r="B95" s="339"/>
      <c r="C95" s="339"/>
    </row>
    <row r="96" spans="1:13" s="309" customFormat="1" ht="15.75">
      <c r="A96" s="298" t="s">
        <v>144</v>
      </c>
      <c r="B96" s="308">
        <v>40065.707526</v>
      </c>
      <c r="C96" s="308">
        <f aca="true" t="shared" si="9" ref="C96:C105">IF(B96*C$2&lt;(C$3),B96+(C$3),B96*(1+C$2))</f>
        <v>41190.707526</v>
      </c>
      <c r="D96" s="308"/>
      <c r="E96" s="308"/>
      <c r="F96" s="308"/>
      <c r="G96" s="308"/>
      <c r="H96" s="308"/>
      <c r="I96" s="308"/>
      <c r="J96" s="308"/>
      <c r="K96" s="308"/>
      <c r="L96" s="308"/>
      <c r="M96" s="308"/>
    </row>
    <row r="97" spans="1:13" s="309" customFormat="1" ht="15.75">
      <c r="A97" s="298"/>
      <c r="B97" s="308">
        <v>41649.938784000005</v>
      </c>
      <c r="C97" s="308">
        <f t="shared" si="9"/>
        <v>42774.938784000005</v>
      </c>
      <c r="D97" s="308"/>
      <c r="E97" s="308"/>
      <c r="F97" s="308"/>
      <c r="G97" s="308"/>
      <c r="H97" s="308"/>
      <c r="I97" s="308"/>
      <c r="J97" s="308"/>
      <c r="K97" s="308"/>
      <c r="L97" s="308"/>
      <c r="M97" s="308"/>
    </row>
    <row r="98" spans="1:13" s="309" customFormat="1" ht="15.75">
      <c r="A98" s="298"/>
      <c r="B98" s="308">
        <v>43077.12635400001</v>
      </c>
      <c r="C98" s="308">
        <f t="shared" si="9"/>
        <v>44202.12635400001</v>
      </c>
      <c r="D98" s="308"/>
      <c r="E98" s="308"/>
      <c r="F98" s="308"/>
      <c r="G98" s="308"/>
      <c r="H98" s="308"/>
      <c r="I98" s="308"/>
      <c r="J98" s="308"/>
      <c r="K98" s="308"/>
      <c r="L98" s="308"/>
      <c r="M98" s="308"/>
    </row>
    <row r="99" spans="1:13" s="309" customFormat="1" ht="15.75">
      <c r="A99" s="298"/>
      <c r="B99" s="308">
        <v>44361.064614</v>
      </c>
      <c r="C99" s="308">
        <f t="shared" si="9"/>
        <v>45486.064614</v>
      </c>
      <c r="D99" s="308"/>
      <c r="E99" s="308"/>
      <c r="F99" s="308"/>
      <c r="G99" s="308"/>
      <c r="H99" s="308"/>
      <c r="I99" s="308"/>
      <c r="J99" s="308"/>
      <c r="K99" s="308"/>
      <c r="L99" s="308"/>
      <c r="M99" s="308"/>
    </row>
    <row r="100" spans="1:13" s="309" customFormat="1" ht="15.75">
      <c r="A100" s="298"/>
      <c r="B100" s="308">
        <v>45651.36951</v>
      </c>
      <c r="C100" s="308">
        <f t="shared" si="9"/>
        <v>46776.36951</v>
      </c>
      <c r="D100" s="308"/>
      <c r="E100" s="308"/>
      <c r="F100" s="308"/>
      <c r="G100" s="308"/>
      <c r="H100" s="308"/>
      <c r="I100" s="308"/>
      <c r="J100" s="308"/>
      <c r="K100" s="308"/>
      <c r="L100" s="308"/>
      <c r="M100" s="308"/>
    </row>
    <row r="101" spans="1:13" s="309" customFormat="1" ht="15.75">
      <c r="A101" s="298"/>
      <c r="B101" s="308">
        <v>46950.16325400001</v>
      </c>
      <c r="C101" s="308">
        <f t="shared" si="9"/>
        <v>48075.16325400001</v>
      </c>
      <c r="D101" s="308"/>
      <c r="E101" s="308"/>
      <c r="F101" s="308"/>
      <c r="G101" s="308"/>
      <c r="H101" s="308"/>
      <c r="I101" s="308"/>
      <c r="J101" s="308"/>
      <c r="K101" s="308"/>
      <c r="L101" s="308"/>
      <c r="M101" s="308"/>
    </row>
    <row r="102" spans="1:13" s="309" customFormat="1" ht="15.75">
      <c r="A102" s="298"/>
      <c r="B102" s="308">
        <v>48254.262528</v>
      </c>
      <c r="C102" s="308">
        <f t="shared" si="9"/>
        <v>49379.262528</v>
      </c>
      <c r="D102" s="308"/>
      <c r="E102" s="308"/>
      <c r="F102" s="308"/>
      <c r="G102" s="308"/>
      <c r="H102" s="308"/>
      <c r="I102" s="308"/>
      <c r="J102" s="308"/>
      <c r="K102" s="308"/>
      <c r="L102" s="308"/>
      <c r="M102" s="308"/>
    </row>
    <row r="103" spans="1:13" s="309" customFormat="1" ht="15.75">
      <c r="A103" s="298"/>
      <c r="B103" s="308">
        <v>49505.306502</v>
      </c>
      <c r="C103" s="308">
        <f t="shared" si="9"/>
        <v>50630.306502</v>
      </c>
      <c r="D103" s="308"/>
      <c r="E103" s="308"/>
      <c r="F103" s="308"/>
      <c r="G103" s="308"/>
      <c r="H103" s="308"/>
      <c r="I103" s="308"/>
      <c r="J103" s="308"/>
      <c r="K103" s="308"/>
      <c r="L103" s="308"/>
      <c r="M103" s="308"/>
    </row>
    <row r="104" spans="1:13" s="309" customFormat="1" ht="15.75">
      <c r="A104" s="298" t="s">
        <v>63</v>
      </c>
      <c r="B104" s="308">
        <v>50692.684116000004</v>
      </c>
      <c r="C104" s="308">
        <f t="shared" si="9"/>
        <v>51833.26950861</v>
      </c>
      <c r="D104" s="308"/>
      <c r="E104" s="308"/>
      <c r="F104" s="308"/>
      <c r="G104" s="308"/>
      <c r="H104" s="308"/>
      <c r="I104" s="308"/>
      <c r="J104" s="308"/>
      <c r="K104" s="308"/>
      <c r="L104" s="308"/>
      <c r="M104" s="308"/>
    </row>
    <row r="105" spans="1:13" s="309" customFormat="1" ht="15.75">
      <c r="A105" s="298" t="s">
        <v>64</v>
      </c>
      <c r="B105" s="308">
        <v>52259.96926877999</v>
      </c>
      <c r="C105" s="308">
        <f t="shared" si="9"/>
        <v>53435.81857732754</v>
      </c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</row>
    <row r="106" spans="1:3" s="309" customFormat="1" ht="15.75">
      <c r="A106" s="298"/>
      <c r="B106" s="338"/>
      <c r="C106" s="338"/>
    </row>
    <row r="107" spans="1:3" s="309" customFormat="1" ht="15.75">
      <c r="A107" s="298" t="s">
        <v>333</v>
      </c>
      <c r="B107" s="308">
        <v>40065.707526</v>
      </c>
      <c r="C107" s="308">
        <f aca="true" t="shared" si="10" ref="C107:C116">IF(B107*C$2&lt;(C$3),B107+(C$3),B107*(1+C$2))</f>
        <v>41190.707526</v>
      </c>
    </row>
    <row r="108" spans="1:3" s="309" customFormat="1" ht="15.75">
      <c r="A108" s="298"/>
      <c r="B108" s="308">
        <v>41649.938784000005</v>
      </c>
      <c r="C108" s="308">
        <f t="shared" si="10"/>
        <v>42774.938784000005</v>
      </c>
    </row>
    <row r="109" spans="1:3" s="309" customFormat="1" ht="15.75">
      <c r="A109" s="298"/>
      <c r="B109" s="308">
        <v>43077.12635400001</v>
      </c>
      <c r="C109" s="308">
        <f t="shared" si="10"/>
        <v>44202.12635400001</v>
      </c>
    </row>
    <row r="110" spans="1:3" s="309" customFormat="1" ht="15.75">
      <c r="A110" s="298"/>
      <c r="B110" s="308">
        <v>44361.064614</v>
      </c>
      <c r="C110" s="308">
        <f t="shared" si="10"/>
        <v>45486.064614</v>
      </c>
    </row>
    <row r="111" spans="1:3" s="309" customFormat="1" ht="15.75">
      <c r="A111" s="298"/>
      <c r="B111" s="308">
        <v>45651.36951</v>
      </c>
      <c r="C111" s="308">
        <f t="shared" si="10"/>
        <v>46776.36951</v>
      </c>
    </row>
    <row r="112" spans="1:3" s="309" customFormat="1" ht="15.75">
      <c r="A112" s="298"/>
      <c r="B112" s="308">
        <v>46950.16325400001</v>
      </c>
      <c r="C112" s="308">
        <f t="shared" si="10"/>
        <v>48075.16325400001</v>
      </c>
    </row>
    <row r="113" spans="1:3" s="309" customFormat="1" ht="15.75">
      <c r="A113" s="298"/>
      <c r="B113" s="308">
        <v>48254.262528</v>
      </c>
      <c r="C113" s="308">
        <f t="shared" si="10"/>
        <v>49379.262528</v>
      </c>
    </row>
    <row r="114" spans="1:3" s="309" customFormat="1" ht="15.75">
      <c r="A114" s="298"/>
      <c r="B114" s="308">
        <v>49505.306502</v>
      </c>
      <c r="C114" s="308">
        <f t="shared" si="10"/>
        <v>50630.306502</v>
      </c>
    </row>
    <row r="115" spans="1:3" s="309" customFormat="1" ht="15.75">
      <c r="A115" s="298" t="s">
        <v>63</v>
      </c>
      <c r="B115" s="308">
        <v>50692.684116000004</v>
      </c>
      <c r="C115" s="308">
        <f t="shared" si="10"/>
        <v>51833.26950861</v>
      </c>
    </row>
    <row r="116" spans="1:3" s="309" customFormat="1" ht="15.75">
      <c r="A116" s="298" t="s">
        <v>64</v>
      </c>
      <c r="B116" s="308">
        <v>52259.96926877999</v>
      </c>
      <c r="C116" s="308">
        <f t="shared" si="10"/>
        <v>53435.81857732754</v>
      </c>
    </row>
    <row r="117" spans="1:3" s="313" customFormat="1" ht="15.75">
      <c r="A117" s="300"/>
      <c r="B117" s="339"/>
      <c r="C117" s="339"/>
    </row>
    <row r="118" spans="1:3" s="309" customFormat="1" ht="15.75">
      <c r="A118" s="298" t="s">
        <v>145</v>
      </c>
      <c r="B118" s="301">
        <v>549.3287267523035</v>
      </c>
      <c r="C118" s="301">
        <f aca="true" t="shared" si="11" ref="C118:C131">IF(B118*C$2&lt;(C$3/52.18),B118+(C$3/52.18),B118*(1+C$2))</f>
        <v>570.8887114207589</v>
      </c>
    </row>
    <row r="119" spans="1:3" s="309" customFormat="1" ht="15.75">
      <c r="A119" s="298"/>
      <c r="B119" s="301">
        <v>572.3122827123037</v>
      </c>
      <c r="C119" s="301">
        <f t="shared" si="11"/>
        <v>593.8722673807591</v>
      </c>
    </row>
    <row r="120" spans="1:3" s="309" customFormat="1" ht="15.75">
      <c r="A120" s="298"/>
      <c r="B120" s="301">
        <v>587.4330432123036</v>
      </c>
      <c r="C120" s="301">
        <f t="shared" si="11"/>
        <v>608.993027880759</v>
      </c>
    </row>
    <row r="121" spans="1:3" s="309" customFormat="1" ht="15.75">
      <c r="A121" s="298"/>
      <c r="B121" s="301">
        <v>610.1407116123036</v>
      </c>
      <c r="C121" s="301">
        <f t="shared" si="11"/>
        <v>631.700696280759</v>
      </c>
    </row>
    <row r="122" spans="1:3" s="309" customFormat="1" ht="15.75">
      <c r="A122" s="298"/>
      <c r="B122" s="301">
        <v>632.8377689523036</v>
      </c>
      <c r="C122" s="301">
        <f t="shared" si="11"/>
        <v>654.397753620759</v>
      </c>
    </row>
    <row r="123" spans="1:3" s="309" customFormat="1" ht="15.75">
      <c r="A123" s="298"/>
      <c r="B123" s="301">
        <v>655.5772705323036</v>
      </c>
      <c r="C123" s="301">
        <f t="shared" si="11"/>
        <v>677.137255200759</v>
      </c>
    </row>
    <row r="124" spans="1:3" s="309" customFormat="1" ht="15.75">
      <c r="A124" s="298"/>
      <c r="B124" s="301">
        <v>671.8334144523035</v>
      </c>
      <c r="C124" s="301">
        <f t="shared" si="11"/>
        <v>693.3933991207589</v>
      </c>
    </row>
    <row r="125" spans="1:3" s="309" customFormat="1" ht="15.75">
      <c r="A125" s="298"/>
      <c r="B125" s="301">
        <v>693.8513639523037</v>
      </c>
      <c r="C125" s="301">
        <f t="shared" si="11"/>
        <v>715.4113486207591</v>
      </c>
    </row>
    <row r="126" spans="1:3" s="309" customFormat="1" ht="15.75">
      <c r="A126" s="298"/>
      <c r="B126" s="301">
        <v>712.3782747123037</v>
      </c>
      <c r="C126" s="301">
        <f t="shared" si="11"/>
        <v>733.9382593807591</v>
      </c>
    </row>
    <row r="127" spans="1:3" s="309" customFormat="1" ht="15.75">
      <c r="A127" s="298"/>
      <c r="B127" s="301">
        <v>727.3929246123037</v>
      </c>
      <c r="C127" s="301">
        <f t="shared" si="11"/>
        <v>748.9529092807591</v>
      </c>
    </row>
    <row r="128" spans="1:3" s="309" customFormat="1" ht="15.75">
      <c r="A128" s="298"/>
      <c r="B128" s="301">
        <v>748.7848215723036</v>
      </c>
      <c r="C128" s="301">
        <f t="shared" si="11"/>
        <v>770.344806240759</v>
      </c>
    </row>
    <row r="129" spans="1:3" s="309" customFormat="1" ht="15.75">
      <c r="A129" s="298"/>
      <c r="B129" s="301">
        <v>782.0929389123036</v>
      </c>
      <c r="C129" s="301">
        <f t="shared" si="11"/>
        <v>803.652923580759</v>
      </c>
    </row>
    <row r="130" spans="1:3" s="309" customFormat="1" ht="15.75">
      <c r="A130" s="298" t="s">
        <v>146</v>
      </c>
      <c r="B130" s="301">
        <v>808.3553124123035</v>
      </c>
      <c r="C130" s="301">
        <f t="shared" si="11"/>
        <v>829.9152970807589</v>
      </c>
    </row>
    <row r="131" spans="1:3" s="309" customFormat="1" ht="15.75">
      <c r="A131" s="298" t="s">
        <v>147</v>
      </c>
      <c r="B131" s="301">
        <v>820.4094765723036</v>
      </c>
      <c r="C131" s="301">
        <f t="shared" si="11"/>
        <v>841.969461240759</v>
      </c>
    </row>
    <row r="132" spans="1:3" s="309" customFormat="1" ht="15.75">
      <c r="A132" s="298"/>
      <c r="B132" s="301"/>
      <c r="C132" s="301"/>
    </row>
    <row r="133" spans="1:3" s="309" customFormat="1" ht="15.75">
      <c r="A133" s="298" t="s">
        <v>334</v>
      </c>
      <c r="B133" s="301">
        <v>575.2939905723035</v>
      </c>
      <c r="C133" s="301">
        <f aca="true" t="shared" si="12" ref="C133:C146">IF(B133*C$2&lt;(C$3/52.18),B133+(C$3/52.18),B133*(1+C$2))</f>
        <v>596.8539752407589</v>
      </c>
    </row>
    <row r="134" spans="1:3" s="309" customFormat="1" ht="15.75">
      <c r="A134" s="298"/>
      <c r="B134" s="301">
        <v>591.4970791923037</v>
      </c>
      <c r="C134" s="301">
        <f t="shared" si="12"/>
        <v>613.0570638607591</v>
      </c>
    </row>
    <row r="135" spans="1:3" s="309" customFormat="1" ht="15.75">
      <c r="A135" s="298"/>
      <c r="B135" s="301">
        <v>615.4144084323036</v>
      </c>
      <c r="C135" s="301">
        <f t="shared" si="12"/>
        <v>636.974393100759</v>
      </c>
    </row>
    <row r="136" spans="1:3" s="309" customFormat="1" ht="15.75">
      <c r="A136" s="298"/>
      <c r="B136" s="301">
        <v>639.2999044923035</v>
      </c>
      <c r="C136" s="301">
        <f t="shared" si="12"/>
        <v>660.8598891607589</v>
      </c>
    </row>
    <row r="137" spans="1:3" s="309" customFormat="1" ht="15.75">
      <c r="A137" s="298"/>
      <c r="B137" s="301">
        <v>663.1854005523037</v>
      </c>
      <c r="C137" s="301">
        <f t="shared" si="12"/>
        <v>684.7453852207591</v>
      </c>
    </row>
    <row r="138" spans="1:3" s="309" customFormat="1" ht="15.75">
      <c r="A138" s="298"/>
      <c r="B138" s="301">
        <v>680.5663168323035</v>
      </c>
      <c r="C138" s="301">
        <f t="shared" si="12"/>
        <v>702.1263015007589</v>
      </c>
    </row>
    <row r="139" spans="1:3" s="309" customFormat="1" ht="15.75">
      <c r="A139" s="298"/>
      <c r="B139" s="301">
        <v>700.2392220723036</v>
      </c>
      <c r="C139" s="301">
        <f t="shared" si="12"/>
        <v>721.799206740759</v>
      </c>
    </row>
    <row r="140" spans="1:3" s="309" customFormat="1" ht="15.75">
      <c r="A140" s="298"/>
      <c r="B140" s="301">
        <v>723.1272784923036</v>
      </c>
      <c r="C140" s="301">
        <f t="shared" si="12"/>
        <v>744.687263160759</v>
      </c>
    </row>
    <row r="141" spans="1:3" s="309" customFormat="1" ht="15.75">
      <c r="A141" s="298"/>
      <c r="B141" s="301">
        <v>739.2242565123036</v>
      </c>
      <c r="C141" s="301">
        <f t="shared" si="12"/>
        <v>760.784241180759</v>
      </c>
    </row>
    <row r="142" spans="1:3" s="309" customFormat="1" ht="15.75">
      <c r="A142" s="298"/>
      <c r="B142" s="301">
        <v>761.8788696123037</v>
      </c>
      <c r="C142" s="301">
        <f t="shared" si="12"/>
        <v>783.4388542807591</v>
      </c>
    </row>
    <row r="143" spans="1:3" s="309" customFormat="1" ht="15.75">
      <c r="A143" s="298"/>
      <c r="B143" s="301">
        <v>784.4061499923037</v>
      </c>
      <c r="C143" s="301">
        <f t="shared" si="12"/>
        <v>805.966134660759</v>
      </c>
    </row>
    <row r="144" spans="1:3" s="309" customFormat="1" ht="15.75">
      <c r="A144" s="298"/>
      <c r="B144" s="301">
        <v>819.5075364723035</v>
      </c>
      <c r="C144" s="301">
        <f t="shared" si="12"/>
        <v>841.0675211407589</v>
      </c>
    </row>
    <row r="145" spans="1:3" s="309" customFormat="1" ht="15.75">
      <c r="A145" s="298" t="s">
        <v>146</v>
      </c>
      <c r="B145" s="301">
        <v>847.0962924723035</v>
      </c>
      <c r="C145" s="301">
        <f t="shared" si="12"/>
        <v>868.6562771407589</v>
      </c>
    </row>
    <row r="146" spans="1:3" s="309" customFormat="1" ht="15.75">
      <c r="A146" s="298" t="s">
        <v>147</v>
      </c>
      <c r="B146" s="301">
        <v>859.7658981123036</v>
      </c>
      <c r="C146" s="301">
        <f t="shared" si="12"/>
        <v>881.325882780759</v>
      </c>
    </row>
    <row r="147" s="309" customFormat="1" ht="15.75">
      <c r="A147" s="298"/>
    </row>
    <row r="148" spans="1:3" s="309" customFormat="1" ht="15.75">
      <c r="A148" s="298" t="s">
        <v>335</v>
      </c>
      <c r="B148" s="301">
        <v>510.35430337230355</v>
      </c>
      <c r="C148" s="301">
        <f aca="true" t="shared" si="13" ref="C148:C180">IF(B148*C$2&lt;(C$3/52.18),B148+(C$3/52.18),B148*(1+C$2))</f>
        <v>531.914288040759</v>
      </c>
    </row>
    <row r="149" spans="1:3" s="309" customFormat="1" ht="15.75">
      <c r="A149" s="298"/>
      <c r="B149" s="301">
        <v>541.4022649323036</v>
      </c>
      <c r="C149" s="301">
        <f t="shared" si="13"/>
        <v>562.962249600759</v>
      </c>
    </row>
    <row r="150" spans="1:3" s="309" customFormat="1" ht="15.75">
      <c r="A150" s="298"/>
      <c r="B150" s="301">
        <v>549.3287267523035</v>
      </c>
      <c r="C150" s="301">
        <f t="shared" si="13"/>
        <v>570.8887114207589</v>
      </c>
    </row>
    <row r="151" spans="1:3" s="309" customFormat="1" ht="15.75">
      <c r="A151" s="298"/>
      <c r="B151" s="301">
        <v>572.3122827123037</v>
      </c>
      <c r="C151" s="301">
        <f t="shared" si="13"/>
        <v>593.8722673807591</v>
      </c>
    </row>
    <row r="152" spans="1:3" s="309" customFormat="1" ht="15.75">
      <c r="A152" s="298"/>
      <c r="B152" s="301">
        <v>587.4330432123036</v>
      </c>
      <c r="C152" s="301">
        <f t="shared" si="13"/>
        <v>608.993027880759</v>
      </c>
    </row>
    <row r="153" spans="1:3" s="309" customFormat="1" ht="15.75">
      <c r="A153" s="298"/>
      <c r="B153" s="301">
        <v>610.1407116123036</v>
      </c>
      <c r="C153" s="301">
        <f t="shared" si="13"/>
        <v>631.700696280759</v>
      </c>
    </row>
    <row r="154" spans="1:3" s="309" customFormat="1" ht="15.75">
      <c r="A154" s="298"/>
      <c r="B154" s="301">
        <v>632.8377689523036</v>
      </c>
      <c r="C154" s="301">
        <f t="shared" si="13"/>
        <v>654.397753620759</v>
      </c>
    </row>
    <row r="155" spans="1:3" s="309" customFormat="1" ht="15.75">
      <c r="A155" s="298"/>
      <c r="B155" s="301">
        <v>655.5772705323036</v>
      </c>
      <c r="C155" s="301">
        <f t="shared" si="13"/>
        <v>677.137255200759</v>
      </c>
    </row>
    <row r="156" spans="1:3" s="309" customFormat="1" ht="15.75">
      <c r="A156" s="298"/>
      <c r="B156" s="301">
        <v>671.8334144523035</v>
      </c>
      <c r="C156" s="301">
        <f t="shared" si="13"/>
        <v>693.3933991207589</v>
      </c>
    </row>
    <row r="157" spans="1:3" s="309" customFormat="1" ht="15.75">
      <c r="A157" s="298"/>
      <c r="B157" s="301">
        <v>693.8513639523037</v>
      </c>
      <c r="C157" s="301">
        <f t="shared" si="13"/>
        <v>715.4113486207591</v>
      </c>
    </row>
    <row r="158" spans="1:3" s="309" customFormat="1" ht="15.75">
      <c r="A158" s="298"/>
      <c r="B158" s="301">
        <v>712.3782747123037</v>
      </c>
      <c r="C158" s="301">
        <f t="shared" si="13"/>
        <v>733.9382593807591</v>
      </c>
    </row>
    <row r="159" spans="1:3" s="309" customFormat="1" ht="15.75">
      <c r="A159" s="298"/>
      <c r="B159" s="301">
        <v>727.3929246123037</v>
      </c>
      <c r="C159" s="301">
        <f t="shared" si="13"/>
        <v>748.9529092807591</v>
      </c>
    </row>
    <row r="160" spans="1:3" s="309" customFormat="1" ht="15.75">
      <c r="A160" s="298"/>
      <c r="B160" s="301">
        <v>748.7848215723036</v>
      </c>
      <c r="C160" s="301">
        <f t="shared" si="13"/>
        <v>770.344806240759</v>
      </c>
    </row>
    <row r="161" spans="1:3" s="309" customFormat="1" ht="15.75">
      <c r="A161" s="298"/>
      <c r="B161" s="301">
        <v>782.0929389123036</v>
      </c>
      <c r="C161" s="301">
        <f t="shared" si="13"/>
        <v>803.652923580759</v>
      </c>
    </row>
    <row r="162" spans="1:3" s="309" customFormat="1" ht="15.75">
      <c r="A162" s="298" t="s">
        <v>146</v>
      </c>
      <c r="B162" s="301">
        <v>808.3553124123035</v>
      </c>
      <c r="C162" s="301">
        <f t="shared" si="13"/>
        <v>829.9152970807589</v>
      </c>
    </row>
    <row r="163" spans="1:3" s="309" customFormat="1" ht="15.75">
      <c r="A163" s="298" t="s">
        <v>147</v>
      </c>
      <c r="B163" s="301">
        <v>820.4094765723036</v>
      </c>
      <c r="C163" s="301">
        <f t="shared" si="13"/>
        <v>841.969461240759</v>
      </c>
    </row>
    <row r="164" s="309" customFormat="1" ht="15.75">
      <c r="A164" s="298"/>
    </row>
    <row r="165" spans="1:3" s="309" customFormat="1" ht="15.75">
      <c r="A165" s="298" t="s">
        <v>336</v>
      </c>
      <c r="B165" s="301">
        <v>534.2610215523035</v>
      </c>
      <c r="C165" s="301">
        <f t="shared" si="13"/>
        <v>555.8210062207589</v>
      </c>
    </row>
    <row r="166" spans="1:3" s="309" customFormat="1" ht="15.75">
      <c r="A166" s="298"/>
      <c r="B166" s="301">
        <v>566.9643084723036</v>
      </c>
      <c r="C166" s="301">
        <f t="shared" si="13"/>
        <v>588.524293140759</v>
      </c>
    </row>
    <row r="167" spans="1:3" s="309" customFormat="1" ht="15.75">
      <c r="A167" s="298"/>
      <c r="B167" s="301">
        <v>575.2939905723035</v>
      </c>
      <c r="C167" s="301">
        <f t="shared" si="13"/>
        <v>596.8539752407589</v>
      </c>
    </row>
    <row r="168" spans="1:3" s="309" customFormat="1" ht="15.75">
      <c r="A168" s="298"/>
      <c r="B168" s="301">
        <v>591.4970791923037</v>
      </c>
      <c r="C168" s="301">
        <f t="shared" si="13"/>
        <v>613.0570638607591</v>
      </c>
    </row>
    <row r="169" spans="1:3" s="309" customFormat="1" ht="15.75">
      <c r="A169" s="298"/>
      <c r="B169" s="301">
        <v>615.4144084323036</v>
      </c>
      <c r="C169" s="301">
        <f t="shared" si="13"/>
        <v>636.974393100759</v>
      </c>
    </row>
    <row r="170" spans="1:3" s="309" customFormat="1" ht="15.75">
      <c r="A170" s="298"/>
      <c r="B170" s="301">
        <v>639.2999044923035</v>
      </c>
      <c r="C170" s="301">
        <f t="shared" si="13"/>
        <v>660.8598891607589</v>
      </c>
    </row>
    <row r="171" spans="1:3" s="309" customFormat="1" ht="15.75">
      <c r="A171" s="298"/>
      <c r="B171" s="301">
        <v>663.1854005523037</v>
      </c>
      <c r="C171" s="301">
        <f t="shared" si="13"/>
        <v>684.7453852207591</v>
      </c>
    </row>
    <row r="172" spans="1:3" s="309" customFormat="1" ht="15.75">
      <c r="A172" s="298"/>
      <c r="B172" s="301">
        <v>680.5663168323035</v>
      </c>
      <c r="C172" s="301">
        <f t="shared" si="13"/>
        <v>702.1263015007589</v>
      </c>
    </row>
    <row r="173" spans="1:3" s="309" customFormat="1" ht="15.75">
      <c r="A173" s="298"/>
      <c r="B173" s="301">
        <v>700.2392220723036</v>
      </c>
      <c r="C173" s="301">
        <f t="shared" si="13"/>
        <v>721.799206740759</v>
      </c>
    </row>
    <row r="174" spans="1:3" s="309" customFormat="1" ht="15.75">
      <c r="A174" s="298"/>
      <c r="B174" s="301">
        <v>723.1272784923036</v>
      </c>
      <c r="C174" s="301">
        <f t="shared" si="13"/>
        <v>744.687263160759</v>
      </c>
    </row>
    <row r="175" spans="1:3" s="309" customFormat="1" ht="15.75">
      <c r="A175" s="298"/>
      <c r="B175" s="301">
        <v>739.2242565123036</v>
      </c>
      <c r="C175" s="301">
        <f t="shared" si="13"/>
        <v>760.784241180759</v>
      </c>
    </row>
    <row r="176" spans="1:3" s="309" customFormat="1" ht="15.75">
      <c r="A176" s="298"/>
      <c r="B176" s="301">
        <v>761.8788696123037</v>
      </c>
      <c r="C176" s="301">
        <f t="shared" si="13"/>
        <v>783.4388542807591</v>
      </c>
    </row>
    <row r="177" spans="1:3" s="309" customFormat="1" ht="15.75">
      <c r="A177" s="298"/>
      <c r="B177" s="301">
        <v>784.4061499923037</v>
      </c>
      <c r="C177" s="301">
        <f t="shared" si="13"/>
        <v>805.966134660759</v>
      </c>
    </row>
    <row r="178" spans="1:3" s="309" customFormat="1" ht="15.75">
      <c r="A178" s="298"/>
      <c r="B178" s="301">
        <v>819.5075364723035</v>
      </c>
      <c r="C178" s="301">
        <f t="shared" si="13"/>
        <v>841.0675211407589</v>
      </c>
    </row>
    <row r="179" spans="1:3" s="309" customFormat="1" ht="15.75">
      <c r="A179" s="298" t="s">
        <v>146</v>
      </c>
      <c r="B179" s="301">
        <v>847.0962924723035</v>
      </c>
      <c r="C179" s="301">
        <f t="shared" si="13"/>
        <v>868.6562771407589</v>
      </c>
    </row>
    <row r="180" spans="1:3" s="309" customFormat="1" ht="15.75">
      <c r="A180" s="298" t="s">
        <v>147</v>
      </c>
      <c r="B180" s="301">
        <v>859.7658981123036</v>
      </c>
      <c r="C180" s="301">
        <f t="shared" si="13"/>
        <v>881.325882780759</v>
      </c>
    </row>
    <row r="181" spans="1:3" s="323" customFormat="1" ht="16.5" thickBot="1">
      <c r="A181" s="321"/>
      <c r="B181" s="324"/>
      <c r="C181" s="324"/>
    </row>
    <row r="182" s="309" customFormat="1" ht="16.5" thickTop="1">
      <c r="A182" s="298"/>
    </row>
    <row r="183" s="16" customFormat="1" ht="30.75" customHeight="1" thickBot="1">
      <c r="A183" s="336" t="s">
        <v>259</v>
      </c>
    </row>
    <row r="184" spans="1:3" s="124" customFormat="1" ht="15.75" thickTop="1">
      <c r="A184" s="337"/>
      <c r="B184" s="125"/>
      <c r="C184" s="125"/>
    </row>
  </sheetData>
  <hyperlinks>
    <hyperlink ref="A183" location="'Table of Contents'!A1" display="Link to Table of Contents 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7" tint="-0.4999699890613556"/>
    <pageSetUpPr fitToPage="1"/>
  </sheetPr>
  <dimension ref="A1:BV42"/>
  <sheetViews>
    <sheetView workbookViewId="0" topLeftCell="A1">
      <pane ySplit="1" topLeftCell="A2" activePane="bottomLeft" state="frozen"/>
      <selection pane="bottomLeft" activeCell="A2" sqref="A2"/>
    </sheetView>
  </sheetViews>
  <sheetFormatPr defaultColWidth="7.10546875" defaultRowHeight="15"/>
  <cols>
    <col min="1" max="1" width="40.88671875" style="21" customWidth="1"/>
    <col min="2" max="3" width="12.4453125" style="11" customWidth="1"/>
    <col min="4" max="16384" width="7.10546875" style="11" customWidth="1"/>
  </cols>
  <sheetData>
    <row r="1" spans="1:3" s="334" customFormat="1" ht="16.5" thickBot="1">
      <c r="A1" s="333" t="s">
        <v>123</v>
      </c>
      <c r="B1" s="333">
        <v>45200</v>
      </c>
      <c r="C1" s="333">
        <v>45292</v>
      </c>
    </row>
    <row r="2" spans="1:74" s="267" customFormat="1" ht="15">
      <c r="A2" s="265" t="s">
        <v>306</v>
      </c>
      <c r="B2" s="266">
        <v>0.015</v>
      </c>
      <c r="C2" s="266">
        <v>0.0225</v>
      </c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</row>
    <row r="3" spans="1:3" s="268" customFormat="1" ht="16.5" thickBot="1">
      <c r="A3" s="188" t="s">
        <v>305</v>
      </c>
      <c r="B3" s="268">
        <v>750</v>
      </c>
      <c r="C3" s="268">
        <v>1125</v>
      </c>
    </row>
    <row r="4" spans="1:4" ht="15">
      <c r="A4" s="340" t="s">
        <v>124</v>
      </c>
      <c r="B4" s="84">
        <v>42632.52294000001</v>
      </c>
      <c r="C4" s="308">
        <f aca="true" t="shared" si="0" ref="C4:C39">IF(B4*C$2&lt;(C$3),B4+(C$3),B4*(1+C$2))</f>
        <v>43757.52294000001</v>
      </c>
      <c r="D4" s="12"/>
    </row>
    <row r="5" spans="1:4" ht="15">
      <c r="A5" s="20"/>
      <c r="B5" s="84">
        <v>44852.356692</v>
      </c>
      <c r="C5" s="308">
        <f t="shared" si="0"/>
        <v>45977.356692</v>
      </c>
      <c r="D5" s="12"/>
    </row>
    <row r="6" spans="1:4" ht="15">
      <c r="A6" s="20"/>
      <c r="B6" s="84">
        <v>46457.81007</v>
      </c>
      <c r="C6" s="308">
        <f t="shared" si="0"/>
        <v>47582.81007</v>
      </c>
      <c r="D6" s="12"/>
    </row>
    <row r="7" spans="1:4" ht="15">
      <c r="A7" s="341"/>
      <c r="B7" s="84">
        <v>48089.791098</v>
      </c>
      <c r="C7" s="308">
        <f t="shared" si="0"/>
        <v>49214.791098</v>
      </c>
      <c r="D7" s="12"/>
    </row>
    <row r="8" spans="1:4" ht="15">
      <c r="A8" s="20"/>
      <c r="B8" s="84">
        <v>49589.133876</v>
      </c>
      <c r="C8" s="308">
        <f t="shared" si="0"/>
        <v>50714.133876</v>
      </c>
      <c r="D8" s="12"/>
    </row>
    <row r="9" spans="1:3" s="25" customFormat="1" ht="15">
      <c r="A9" s="62"/>
      <c r="B9" s="88">
        <v>51101.092961940005</v>
      </c>
      <c r="C9" s="308">
        <f t="shared" si="0"/>
        <v>52250.86755358365</v>
      </c>
    </row>
    <row r="10" spans="1:3" s="98" customFormat="1" ht="15">
      <c r="A10" s="226"/>
      <c r="B10" s="227"/>
      <c r="C10" s="312"/>
    </row>
    <row r="11" spans="1:3" s="25" customFormat="1" ht="15">
      <c r="A11" s="62" t="s">
        <v>125</v>
      </c>
      <c r="B11" s="88">
        <v>39288.13372325747</v>
      </c>
      <c r="C11" s="308">
        <f t="shared" si="0"/>
        <v>40413.13372325747</v>
      </c>
    </row>
    <row r="12" spans="1:3" ht="15">
      <c r="A12" s="20"/>
      <c r="B12" s="84">
        <v>40990.25984874814</v>
      </c>
      <c r="C12" s="308">
        <f t="shared" si="0"/>
        <v>42115.25984874814</v>
      </c>
    </row>
    <row r="13" spans="1:3" ht="15">
      <c r="A13" s="20"/>
      <c r="B13" s="84">
        <v>42632.115329990665</v>
      </c>
      <c r="C13" s="308">
        <f t="shared" si="0"/>
        <v>43757.115329990665</v>
      </c>
    </row>
    <row r="14" spans="1:3" ht="15">
      <c r="A14" s="20"/>
      <c r="B14" s="84">
        <v>44852.77682582313</v>
      </c>
      <c r="C14" s="308">
        <f t="shared" si="0"/>
        <v>45977.77682582313</v>
      </c>
    </row>
    <row r="15" spans="1:3" ht="15">
      <c r="A15" s="20"/>
      <c r="B15" s="84">
        <v>46458.262090709024</v>
      </c>
      <c r="C15" s="308">
        <f t="shared" si="0"/>
        <v>47583.262090709024</v>
      </c>
    </row>
    <row r="16" spans="1:3" s="25" customFormat="1" ht="15">
      <c r="A16" s="62"/>
      <c r="B16" s="88"/>
      <c r="C16" s="88"/>
    </row>
    <row r="17" spans="1:3" ht="15">
      <c r="A17" s="62" t="s">
        <v>337</v>
      </c>
      <c r="B17" s="24">
        <v>36149.39478019128</v>
      </c>
      <c r="C17" s="308">
        <f t="shared" si="0"/>
        <v>37274.39478019128</v>
      </c>
    </row>
    <row r="18" spans="1:3" ht="15">
      <c r="A18" s="20"/>
      <c r="B18" s="342">
        <v>37921.464567055285</v>
      </c>
      <c r="C18" s="308">
        <f t="shared" si="0"/>
        <v>39046.464567055285</v>
      </c>
    </row>
    <row r="19" spans="1:3" ht="15">
      <c r="A19" s="20"/>
      <c r="B19" s="342">
        <v>39287.788637906364</v>
      </c>
      <c r="C19" s="308">
        <f t="shared" si="0"/>
        <v>40412.788637906364</v>
      </c>
    </row>
    <row r="20" spans="1:3" ht="15">
      <c r="A20" s="20"/>
      <c r="B20" s="342">
        <v>40990.25984874814</v>
      </c>
      <c r="C20" s="308">
        <f t="shared" si="0"/>
        <v>42115.25984874814</v>
      </c>
    </row>
    <row r="21" spans="1:3" ht="15">
      <c r="A21" s="20"/>
      <c r="B21" s="342">
        <v>42632.115329990665</v>
      </c>
      <c r="C21" s="308">
        <f t="shared" si="0"/>
        <v>43757.115329990665</v>
      </c>
    </row>
    <row r="22" spans="1:3" ht="15">
      <c r="A22" s="20"/>
      <c r="B22" s="342">
        <v>44852.77682582313</v>
      </c>
      <c r="C22" s="308">
        <f t="shared" si="0"/>
        <v>45977.77682582313</v>
      </c>
    </row>
    <row r="23" spans="1:3" ht="15">
      <c r="A23" s="20"/>
      <c r="B23" s="342">
        <v>46458.262090709024</v>
      </c>
      <c r="C23" s="308">
        <f t="shared" si="0"/>
        <v>47583.262090709024</v>
      </c>
    </row>
    <row r="24" spans="1:3" s="98" customFormat="1" ht="15">
      <c r="A24" s="226"/>
      <c r="B24" s="227"/>
      <c r="C24" s="227"/>
    </row>
    <row r="25" spans="1:3" s="25" customFormat="1" ht="15">
      <c r="A25" s="62" t="s">
        <v>126</v>
      </c>
      <c r="B25" s="88">
        <v>42632.115329990665</v>
      </c>
      <c r="C25" s="308">
        <f t="shared" si="0"/>
        <v>43757.115329990665</v>
      </c>
    </row>
    <row r="26" spans="1:3" ht="15">
      <c r="A26" s="20"/>
      <c r="B26" s="84">
        <v>44852.77682582313</v>
      </c>
      <c r="C26" s="308">
        <f t="shared" si="0"/>
        <v>45977.77682582313</v>
      </c>
    </row>
    <row r="27" spans="1:4" ht="15">
      <c r="A27" s="20"/>
      <c r="B27" s="84">
        <v>46458.262090709024</v>
      </c>
      <c r="C27" s="308">
        <f t="shared" si="0"/>
        <v>47583.262090709024</v>
      </c>
      <c r="D27" s="12"/>
    </row>
    <row r="28" spans="1:4" ht="15">
      <c r="A28" s="20"/>
      <c r="B28" s="84">
        <v>48089.72608156394</v>
      </c>
      <c r="C28" s="308">
        <f t="shared" si="0"/>
        <v>49214.72608156394</v>
      </c>
      <c r="D28" s="12"/>
    </row>
    <row r="29" spans="1:4" ht="15">
      <c r="A29" s="20"/>
      <c r="B29" s="84">
        <v>49589.218144496204</v>
      </c>
      <c r="C29" s="308">
        <f t="shared" si="0"/>
        <v>50714.218144496204</v>
      </c>
      <c r="D29" s="12"/>
    </row>
    <row r="30" spans="1:4" ht="15">
      <c r="A30" s="20"/>
      <c r="B30" s="84">
        <v>51101.17401446028</v>
      </c>
      <c r="C30" s="308">
        <f t="shared" si="0"/>
        <v>52250.95042978563</v>
      </c>
      <c r="D30" s="12"/>
    </row>
    <row r="31" spans="1:4" s="25" customFormat="1" ht="15">
      <c r="A31" s="62"/>
      <c r="B31" s="88"/>
      <c r="C31" s="88"/>
      <c r="D31" s="96"/>
    </row>
    <row r="32" spans="1:4" ht="15">
      <c r="A32" s="62" t="s">
        <v>338</v>
      </c>
      <c r="B32" s="88">
        <v>38660.684299609864</v>
      </c>
      <c r="C32" s="308">
        <f t="shared" si="0"/>
        <v>39785.684299609864</v>
      </c>
      <c r="D32" s="12"/>
    </row>
    <row r="33" spans="1:3" ht="15">
      <c r="A33" s="20"/>
      <c r="B33" s="84">
        <v>41381.3632490623</v>
      </c>
      <c r="C33" s="308">
        <f t="shared" si="0"/>
        <v>42506.3632490623</v>
      </c>
    </row>
    <row r="34" spans="1:3" ht="15">
      <c r="A34" s="20"/>
      <c r="B34" s="84">
        <v>42631.91873422658</v>
      </c>
      <c r="C34" s="308">
        <f t="shared" si="0"/>
        <v>43756.91873422658</v>
      </c>
    </row>
    <row r="35" spans="1:3" ht="15">
      <c r="A35" s="20"/>
      <c r="B35" s="84">
        <v>44852.77682582313</v>
      </c>
      <c r="C35" s="308">
        <f t="shared" si="0"/>
        <v>45977.77682582313</v>
      </c>
    </row>
    <row r="36" spans="1:3" ht="15">
      <c r="A36" s="20"/>
      <c r="B36" s="84">
        <v>46458.262090709024</v>
      </c>
      <c r="C36" s="308">
        <f t="shared" si="0"/>
        <v>47583.262090709024</v>
      </c>
    </row>
    <row r="37" spans="1:3" ht="15">
      <c r="A37" s="20"/>
      <c r="B37" s="84">
        <v>48089.72608156394</v>
      </c>
      <c r="C37" s="308">
        <f t="shared" si="0"/>
        <v>49214.72608156394</v>
      </c>
    </row>
    <row r="38" spans="1:3" ht="15">
      <c r="A38" s="20"/>
      <c r="B38" s="84">
        <v>49589.218144496204</v>
      </c>
      <c r="C38" s="308">
        <f t="shared" si="0"/>
        <v>50714.218144496204</v>
      </c>
    </row>
    <row r="39" spans="1:3" ht="15">
      <c r="A39" s="20"/>
      <c r="B39" s="84">
        <v>51101.17401446028</v>
      </c>
      <c r="C39" s="308">
        <f t="shared" si="0"/>
        <v>52250.95042978563</v>
      </c>
    </row>
    <row r="40" s="202" customFormat="1" ht="16.5" thickBot="1">
      <c r="A40" s="345"/>
    </row>
    <row r="41" ht="16.5" thickTop="1"/>
    <row r="42" ht="30.75" customHeight="1" thickBot="1">
      <c r="A42" s="343" t="s">
        <v>259</v>
      </c>
    </row>
    <row r="43" ht="16.5" thickTop="1"/>
  </sheetData>
  <hyperlinks>
    <hyperlink ref="A42" location="'Table of Contents'!A1" display="Link to Table of Contents "/>
  </hyperlinks>
  <printOptions/>
  <pageMargins left="0.7" right="0.7" top="0.75" bottom="0.75" header="0.3" footer="0.3"/>
  <pageSetup fitToHeight="0" fitToWidth="1" horizontalDpi="600" verticalDpi="600" orientation="portrait" paperSize="9" scale="66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7" tint="0.39998000860214233"/>
  </sheetPr>
  <dimension ref="A1:BV101"/>
  <sheetViews>
    <sheetView workbookViewId="0" topLeftCell="A1">
      <pane ySplit="1" topLeftCell="A2" activePane="bottomLeft" state="frozen"/>
      <selection pane="bottomLeft" activeCell="A2" sqref="A2"/>
    </sheetView>
  </sheetViews>
  <sheetFormatPr defaultColWidth="7.10546875" defaultRowHeight="15"/>
  <cols>
    <col min="1" max="1" width="31.5546875" style="20" customWidth="1"/>
    <col min="2" max="3" width="9.88671875" style="11" customWidth="1"/>
    <col min="4" max="16384" width="7.10546875" style="11" customWidth="1"/>
  </cols>
  <sheetData>
    <row r="1" spans="1:3" s="334" customFormat="1" ht="32.25" thickBot="1">
      <c r="A1" s="333" t="s">
        <v>178</v>
      </c>
      <c r="B1" s="333">
        <v>45200</v>
      </c>
      <c r="C1" s="333">
        <v>45292</v>
      </c>
    </row>
    <row r="2" spans="1:74" s="267" customFormat="1" ht="15">
      <c r="A2" s="265" t="s">
        <v>306</v>
      </c>
      <c r="B2" s="266">
        <v>0.015</v>
      </c>
      <c r="C2" s="266">
        <v>0.0225</v>
      </c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</row>
    <row r="3" spans="1:3" s="268" customFormat="1" ht="16.5" thickBot="1">
      <c r="A3" s="188" t="s">
        <v>305</v>
      </c>
      <c r="B3" s="268">
        <v>750</v>
      </c>
      <c r="C3" s="268">
        <v>1125</v>
      </c>
    </row>
    <row r="4" spans="1:3" ht="15">
      <c r="A4" s="20" t="s">
        <v>179</v>
      </c>
      <c r="B4" s="18">
        <v>681.9775878123037</v>
      </c>
      <c r="C4" s="18">
        <f aca="true" t="shared" si="0" ref="C4">IF(B4*C$2&lt;(C$3/52.18),B4+(C$3/52.18),B4*(1+C$2))</f>
        <v>703.5375724807591</v>
      </c>
    </row>
    <row r="5" spans="1:3" s="25" customFormat="1" ht="15">
      <c r="A5" s="62" t="s">
        <v>180</v>
      </c>
      <c r="B5" s="118"/>
      <c r="C5" s="118"/>
    </row>
    <row r="6" spans="1:3" s="25" customFormat="1" ht="15">
      <c r="A6" s="62"/>
      <c r="B6" s="118"/>
      <c r="C6" s="118"/>
    </row>
    <row r="7" spans="1:3" s="25" customFormat="1" ht="15">
      <c r="A7" s="20" t="s">
        <v>339</v>
      </c>
      <c r="B7" s="18">
        <v>625.2190278723035</v>
      </c>
      <c r="C7" s="18">
        <f aca="true" t="shared" si="1" ref="C7:C8">IF(B7*C$2&lt;(C$3/52.18),B7+(C$3/52.18),B7*(1+C$2))</f>
        <v>646.7790125407589</v>
      </c>
    </row>
    <row r="8" spans="1:3" s="25" customFormat="1" ht="15">
      <c r="A8" s="62" t="s">
        <v>180</v>
      </c>
      <c r="B8" s="118">
        <v>681.9775878123037</v>
      </c>
      <c r="C8" s="118">
        <f t="shared" si="1"/>
        <v>703.5375724807591</v>
      </c>
    </row>
    <row r="9" spans="1:3" s="98" customFormat="1" ht="15">
      <c r="A9" s="226"/>
      <c r="B9" s="172"/>
      <c r="C9" s="172"/>
    </row>
    <row r="10" spans="1:3" s="25" customFormat="1" ht="15">
      <c r="A10" s="62" t="s">
        <v>181</v>
      </c>
      <c r="B10" s="96">
        <v>43034.682114</v>
      </c>
      <c r="C10" s="96">
        <f aca="true" t="shared" si="2" ref="C10:C17">IF(B10*C$2&lt;(C$3),B10+(C$3),B10*(1+C$2))</f>
        <v>44159.682114</v>
      </c>
    </row>
    <row r="11" spans="1:3" ht="15">
      <c r="A11" s="165"/>
      <c r="B11" s="12">
        <v>44840.684526</v>
      </c>
      <c r="C11" s="12">
        <f t="shared" si="2"/>
        <v>45965.684526</v>
      </c>
    </row>
    <row r="12" spans="2:3" ht="15">
      <c r="B12" s="12">
        <v>46682.764542000004</v>
      </c>
      <c r="C12" s="12">
        <f t="shared" si="2"/>
        <v>47807.764542000004</v>
      </c>
    </row>
    <row r="13" spans="2:3" ht="15">
      <c r="B13" s="12">
        <v>48140.724186</v>
      </c>
      <c r="C13" s="12">
        <f t="shared" si="2"/>
        <v>49265.724186</v>
      </c>
    </row>
    <row r="14" spans="2:3" ht="15">
      <c r="B14" s="12">
        <v>49609.294890000005</v>
      </c>
      <c r="C14" s="12">
        <f t="shared" si="2"/>
        <v>50734.294890000005</v>
      </c>
    </row>
    <row r="15" spans="2:3" ht="15">
      <c r="B15" s="12">
        <v>51088.168690859995</v>
      </c>
      <c r="C15" s="12">
        <f t="shared" si="2"/>
        <v>52237.652486404346</v>
      </c>
    </row>
    <row r="16" spans="2:3" ht="15">
      <c r="B16" s="12">
        <v>52586.080306237796</v>
      </c>
      <c r="C16" s="12">
        <f t="shared" si="2"/>
        <v>53769.267113128146</v>
      </c>
    </row>
    <row r="17" spans="2:3" ht="15">
      <c r="B17" s="12">
        <v>54086.14659936389</v>
      </c>
      <c r="C17" s="12">
        <f t="shared" si="2"/>
        <v>55303.08489784958</v>
      </c>
    </row>
    <row r="18" spans="1:3" s="25" customFormat="1" ht="15">
      <c r="A18" s="62"/>
      <c r="B18" s="96"/>
      <c r="C18" s="96"/>
    </row>
    <row r="19" spans="1:3" s="25" customFormat="1" ht="15">
      <c r="A19" s="62" t="s">
        <v>181</v>
      </c>
      <c r="B19" s="96">
        <v>39022.640328</v>
      </c>
      <c r="C19" s="96">
        <f aca="true" t="shared" si="3" ref="C19:C28">IF(B19*C$2&lt;(C$3),B19+(C$3),B19*(1+C$2))</f>
        <v>40147.640328</v>
      </c>
    </row>
    <row r="20" spans="1:3" s="25" customFormat="1" ht="15">
      <c r="A20" s="62" t="s">
        <v>328</v>
      </c>
      <c r="B20" s="12">
        <v>41476.97850600001</v>
      </c>
      <c r="C20" s="12">
        <f t="shared" si="3"/>
        <v>42601.97850600001</v>
      </c>
    </row>
    <row r="21" spans="1:3" s="25" customFormat="1" ht="15">
      <c r="A21" s="62"/>
      <c r="B21" s="12">
        <v>43034.682114</v>
      </c>
      <c r="C21" s="12">
        <f t="shared" si="3"/>
        <v>44159.682114</v>
      </c>
    </row>
    <row r="22" spans="1:3" s="25" customFormat="1" ht="15">
      <c r="A22" s="62"/>
      <c r="B22" s="12">
        <v>44840.684526</v>
      </c>
      <c r="C22" s="12">
        <f t="shared" si="3"/>
        <v>45965.684526</v>
      </c>
    </row>
    <row r="23" spans="1:3" s="25" customFormat="1" ht="15">
      <c r="A23" s="62"/>
      <c r="B23" s="12">
        <v>46682.764542000004</v>
      </c>
      <c r="C23" s="12">
        <f t="shared" si="3"/>
        <v>47807.764542000004</v>
      </c>
    </row>
    <row r="24" spans="1:3" s="25" customFormat="1" ht="15">
      <c r="A24" s="62"/>
      <c r="B24" s="12">
        <v>48140.724186</v>
      </c>
      <c r="C24" s="12">
        <f t="shared" si="3"/>
        <v>49265.724186</v>
      </c>
    </row>
    <row r="25" spans="1:3" s="25" customFormat="1" ht="15">
      <c r="A25" s="62"/>
      <c r="B25" s="12">
        <v>49609.294890000005</v>
      </c>
      <c r="C25" s="12">
        <f t="shared" si="3"/>
        <v>50734.294890000005</v>
      </c>
    </row>
    <row r="26" spans="1:3" s="25" customFormat="1" ht="15">
      <c r="A26" s="62"/>
      <c r="B26" s="12">
        <v>51088.168690859995</v>
      </c>
      <c r="C26" s="12">
        <f t="shared" si="3"/>
        <v>52237.652486404346</v>
      </c>
    </row>
    <row r="27" spans="1:3" s="25" customFormat="1" ht="15">
      <c r="A27" s="62"/>
      <c r="B27" s="12">
        <v>52586.080306237796</v>
      </c>
      <c r="C27" s="12">
        <f t="shared" si="3"/>
        <v>53769.267113128146</v>
      </c>
    </row>
    <row r="28" spans="1:3" s="25" customFormat="1" ht="15">
      <c r="A28" s="62"/>
      <c r="B28" s="96">
        <v>54086.14659936389</v>
      </c>
      <c r="C28" s="96">
        <f t="shared" si="3"/>
        <v>55303.08489784958</v>
      </c>
    </row>
    <row r="29" spans="1:3" s="98" customFormat="1" ht="15">
      <c r="A29" s="226"/>
      <c r="B29" s="99"/>
      <c r="C29" s="99"/>
    </row>
    <row r="30" spans="1:3" s="25" customFormat="1" ht="15">
      <c r="A30" s="62" t="s">
        <v>369</v>
      </c>
      <c r="B30" s="96">
        <v>39489.526968</v>
      </c>
      <c r="C30" s="96">
        <f aca="true" t="shared" si="4" ref="C30:C44">IF(B30*C$2&lt;(C$3),B30+(C$3),B30*(1+C$2))</f>
        <v>40614.526968</v>
      </c>
    </row>
    <row r="31" spans="2:3" ht="15">
      <c r="B31" s="12">
        <v>40914.592326</v>
      </c>
      <c r="C31" s="12">
        <f t="shared" si="4"/>
        <v>42039.592326</v>
      </c>
    </row>
    <row r="32" spans="2:3" ht="15">
      <c r="B32" s="12">
        <v>42191.102844</v>
      </c>
      <c r="C32" s="12">
        <f t="shared" si="4"/>
        <v>43316.102844</v>
      </c>
    </row>
    <row r="33" spans="2:3" ht="15">
      <c r="B33" s="12">
        <v>43438.963500000005</v>
      </c>
      <c r="C33" s="12">
        <f t="shared" si="4"/>
        <v>44563.963500000005</v>
      </c>
    </row>
    <row r="34" spans="2:3" ht="15">
      <c r="B34" s="12">
        <v>45760.663428</v>
      </c>
      <c r="C34" s="12">
        <f t="shared" si="4"/>
        <v>46885.663428</v>
      </c>
    </row>
    <row r="35" spans="2:3" ht="15">
      <c r="B35" s="12">
        <v>47363.994593999996</v>
      </c>
      <c r="C35" s="12">
        <f t="shared" si="4"/>
        <v>48488.994593999996</v>
      </c>
    </row>
    <row r="36" spans="2:3" ht="15">
      <c r="B36" s="12">
        <v>48937.614792</v>
      </c>
      <c r="C36" s="12">
        <f t="shared" si="4"/>
        <v>50062.614792</v>
      </c>
    </row>
    <row r="37" spans="2:3" ht="15">
      <c r="B37" s="12">
        <v>50553.67923000001</v>
      </c>
      <c r="C37" s="12">
        <f t="shared" si="4"/>
        <v>51691.137012675004</v>
      </c>
    </row>
    <row r="38" spans="2:3" ht="15">
      <c r="B38" s="12">
        <v>52186.731732659995</v>
      </c>
      <c r="C38" s="12">
        <f t="shared" si="4"/>
        <v>53360.933196644844</v>
      </c>
    </row>
    <row r="39" spans="2:3" ht="15">
      <c r="B39" s="12">
        <v>54049.1616436233</v>
      </c>
      <c r="C39" s="12">
        <f t="shared" si="4"/>
        <v>55265.26778060482</v>
      </c>
    </row>
    <row r="40" spans="2:3" ht="15">
      <c r="B40" s="12">
        <v>55846.1953754901</v>
      </c>
      <c r="C40" s="12">
        <f t="shared" si="4"/>
        <v>57102.73477143862</v>
      </c>
    </row>
    <row r="41" spans="2:3" ht="15">
      <c r="B41" s="12">
        <v>57704.145505047294</v>
      </c>
      <c r="C41" s="12">
        <f t="shared" si="4"/>
        <v>59002.488778910854</v>
      </c>
    </row>
    <row r="42" spans="2:3" ht="15">
      <c r="B42" s="12">
        <v>59535.98860702289</v>
      </c>
      <c r="C42" s="12">
        <f t="shared" si="4"/>
        <v>60875.5483506809</v>
      </c>
    </row>
    <row r="43" spans="2:3" ht="15">
      <c r="B43" s="12">
        <v>61425.4847282412</v>
      </c>
      <c r="C43" s="12">
        <f t="shared" si="4"/>
        <v>62807.558134626626</v>
      </c>
    </row>
    <row r="44" spans="1:3" ht="31.5">
      <c r="A44" s="346" t="s">
        <v>22</v>
      </c>
      <c r="B44" s="12">
        <v>62616.61786165169</v>
      </c>
      <c r="C44" s="12">
        <f t="shared" si="4"/>
        <v>64025.491763538856</v>
      </c>
    </row>
    <row r="45" spans="1:3" s="25" customFormat="1" ht="31.5">
      <c r="A45" s="347" t="s">
        <v>23</v>
      </c>
      <c r="B45" s="96"/>
      <c r="C45" s="96"/>
    </row>
    <row r="46" spans="1:3" s="25" customFormat="1" ht="15">
      <c r="A46" s="347"/>
      <c r="B46" s="96"/>
      <c r="C46" s="96"/>
    </row>
    <row r="47" spans="1:3" s="25" customFormat="1" ht="15">
      <c r="A47" s="62" t="s">
        <v>369</v>
      </c>
      <c r="B47" s="96">
        <v>36332.736618</v>
      </c>
      <c r="C47" s="96">
        <f aca="true" t="shared" si="5" ref="C47:C63">IF(B47*C$2&lt;(C$3),B47+(C$3),B47*(1+C$2))</f>
        <v>37457.736618</v>
      </c>
    </row>
    <row r="48" spans="1:3" s="25" customFormat="1" ht="15">
      <c r="A48" s="20" t="s">
        <v>328</v>
      </c>
      <c r="B48" s="12">
        <v>38254.399584000006</v>
      </c>
      <c r="C48" s="12">
        <f t="shared" si="5"/>
        <v>39379.399584000006</v>
      </c>
    </row>
    <row r="49" spans="1:3" s="25" customFormat="1" ht="15">
      <c r="A49" s="20"/>
      <c r="B49" s="12">
        <v>39489.526968</v>
      </c>
      <c r="C49" s="12">
        <f t="shared" si="5"/>
        <v>40614.526968</v>
      </c>
    </row>
    <row r="50" spans="1:3" s="25" customFormat="1" ht="15">
      <c r="A50" s="20"/>
      <c r="B50" s="12">
        <v>40914.592326</v>
      </c>
      <c r="C50" s="12">
        <f t="shared" si="5"/>
        <v>42039.592326</v>
      </c>
    </row>
    <row r="51" spans="1:3" s="25" customFormat="1" ht="15">
      <c r="A51" s="20"/>
      <c r="B51" s="12">
        <v>42191.102844</v>
      </c>
      <c r="C51" s="12">
        <f t="shared" si="5"/>
        <v>43316.102844</v>
      </c>
    </row>
    <row r="52" spans="1:3" s="25" customFormat="1" ht="15">
      <c r="A52" s="20"/>
      <c r="B52" s="12">
        <v>43438.963500000005</v>
      </c>
      <c r="C52" s="12">
        <f t="shared" si="5"/>
        <v>44563.963500000005</v>
      </c>
    </row>
    <row r="53" spans="1:3" s="25" customFormat="1" ht="15">
      <c r="A53" s="20"/>
      <c r="B53" s="12">
        <v>45760.663428</v>
      </c>
      <c r="C53" s="12">
        <f t="shared" si="5"/>
        <v>46885.663428</v>
      </c>
    </row>
    <row r="54" spans="1:3" s="25" customFormat="1" ht="15">
      <c r="A54" s="20"/>
      <c r="B54" s="12">
        <v>47363.994593999996</v>
      </c>
      <c r="C54" s="12">
        <f t="shared" si="5"/>
        <v>48488.994593999996</v>
      </c>
    </row>
    <row r="55" spans="1:3" s="25" customFormat="1" ht="15">
      <c r="A55" s="20"/>
      <c r="B55" s="12">
        <v>48937.614792</v>
      </c>
      <c r="C55" s="12">
        <f t="shared" si="5"/>
        <v>50062.614792</v>
      </c>
    </row>
    <row r="56" spans="1:3" s="25" customFormat="1" ht="15">
      <c r="A56" s="20"/>
      <c r="B56" s="12">
        <v>50553.67923000001</v>
      </c>
      <c r="C56" s="12">
        <f t="shared" si="5"/>
        <v>51691.137012675004</v>
      </c>
    </row>
    <row r="57" spans="1:3" s="25" customFormat="1" ht="15">
      <c r="A57" s="20"/>
      <c r="B57" s="12">
        <v>52186.731732659995</v>
      </c>
      <c r="C57" s="12">
        <f t="shared" si="5"/>
        <v>53360.933196644844</v>
      </c>
    </row>
    <row r="58" spans="1:3" s="25" customFormat="1" ht="15">
      <c r="A58" s="20"/>
      <c r="B58" s="12">
        <v>54049.1616436233</v>
      </c>
      <c r="C58" s="12">
        <f t="shared" si="5"/>
        <v>55265.26778060482</v>
      </c>
    </row>
    <row r="59" spans="1:3" s="25" customFormat="1" ht="15">
      <c r="A59" s="20"/>
      <c r="B59" s="12">
        <v>55846.1953754901</v>
      </c>
      <c r="C59" s="12">
        <f t="shared" si="5"/>
        <v>57102.73477143862</v>
      </c>
    </row>
    <row r="60" spans="1:3" s="25" customFormat="1" ht="15">
      <c r="A60" s="20"/>
      <c r="B60" s="12">
        <v>57704.145505047294</v>
      </c>
      <c r="C60" s="12">
        <f t="shared" si="5"/>
        <v>59002.488778910854</v>
      </c>
    </row>
    <row r="61" spans="1:3" s="25" customFormat="1" ht="15">
      <c r="A61" s="20"/>
      <c r="B61" s="12">
        <v>59535.98860702289</v>
      </c>
      <c r="C61" s="12">
        <f t="shared" si="5"/>
        <v>60875.5483506809</v>
      </c>
    </row>
    <row r="62" spans="1:3" s="25" customFormat="1" ht="15">
      <c r="A62" s="20"/>
      <c r="B62" s="12">
        <v>61425.4847282412</v>
      </c>
      <c r="C62" s="12">
        <f t="shared" si="5"/>
        <v>62807.558134626626</v>
      </c>
    </row>
    <row r="63" spans="1:3" s="25" customFormat="1" ht="31.5">
      <c r="A63" s="346" t="s">
        <v>22</v>
      </c>
      <c r="B63" s="12">
        <v>62616.61786165169</v>
      </c>
      <c r="C63" s="12">
        <f t="shared" si="5"/>
        <v>64025.491763538856</v>
      </c>
    </row>
    <row r="64" spans="1:3" s="25" customFormat="1" ht="31.5">
      <c r="A64" s="347" t="s">
        <v>23</v>
      </c>
      <c r="B64" s="96"/>
      <c r="C64" s="96"/>
    </row>
    <row r="65" spans="1:3" s="25" customFormat="1" ht="15">
      <c r="A65" s="347"/>
      <c r="B65" s="96"/>
      <c r="C65" s="96"/>
    </row>
    <row r="66" spans="1:3" s="136" customFormat="1" ht="15">
      <c r="A66" s="38" t="s">
        <v>182</v>
      </c>
      <c r="B66" s="135">
        <v>39850.303008</v>
      </c>
      <c r="C66" s="135">
        <f aca="true" t="shared" si="6" ref="C66:C79">IF(B66*C$2&lt;(C$3),B66+(C$3),B66*(1+C$2))</f>
        <v>40975.303008</v>
      </c>
    </row>
    <row r="67" spans="2:3" ht="15">
      <c r="B67" s="12">
        <v>41291.284956</v>
      </c>
      <c r="C67" s="12">
        <f t="shared" si="6"/>
        <v>42416.284956</v>
      </c>
    </row>
    <row r="68" spans="2:3" ht="15">
      <c r="B68" s="12">
        <v>42582.650958</v>
      </c>
      <c r="C68" s="12">
        <f t="shared" si="6"/>
        <v>43707.650958</v>
      </c>
    </row>
    <row r="69" spans="2:3" ht="15">
      <c r="B69" s="12">
        <v>43840.061568000005</v>
      </c>
      <c r="C69" s="12">
        <f t="shared" si="6"/>
        <v>44965.061568000005</v>
      </c>
    </row>
    <row r="70" spans="2:3" ht="15">
      <c r="B70" s="12">
        <v>46141.600482</v>
      </c>
      <c r="C70" s="12">
        <f t="shared" si="6"/>
        <v>47266.600482</v>
      </c>
    </row>
    <row r="71" spans="2:3" ht="15">
      <c r="B71" s="12">
        <v>47755.542708</v>
      </c>
      <c r="C71" s="12">
        <f t="shared" si="6"/>
        <v>48880.542708</v>
      </c>
    </row>
    <row r="72" spans="2:3" ht="15">
      <c r="B72" s="12">
        <v>49333.40733000001</v>
      </c>
      <c r="C72" s="12">
        <f t="shared" si="6"/>
        <v>50458.40733000001</v>
      </c>
    </row>
    <row r="73" spans="2:3" ht="15">
      <c r="B73" s="12">
        <v>50978.31238668</v>
      </c>
      <c r="C73" s="12">
        <f t="shared" si="6"/>
        <v>52125.3244153803</v>
      </c>
    </row>
    <row r="74" spans="2:3" ht="15">
      <c r="B74" s="12">
        <v>52638.29436140099</v>
      </c>
      <c r="C74" s="12">
        <f t="shared" si="6"/>
        <v>53822.65598453251</v>
      </c>
    </row>
    <row r="75" spans="2:3" ht="15">
      <c r="B75" s="12">
        <v>54508.2102119331</v>
      </c>
      <c r="C75" s="12">
        <f t="shared" si="6"/>
        <v>55734.6449417016</v>
      </c>
    </row>
    <row r="76" spans="2:3" ht="15">
      <c r="B76" s="12">
        <v>56335.702142645096</v>
      </c>
      <c r="C76" s="12">
        <f t="shared" si="6"/>
        <v>57603.255440854606</v>
      </c>
    </row>
    <row r="77" spans="2:3" ht="15">
      <c r="B77" s="12">
        <v>58208.8813716249</v>
      </c>
      <c r="C77" s="12">
        <f t="shared" si="6"/>
        <v>59518.58120248646</v>
      </c>
    </row>
    <row r="78" spans="2:3" ht="15">
      <c r="B78" s="12">
        <v>60054.8657802072</v>
      </c>
      <c r="C78" s="12">
        <f t="shared" si="6"/>
        <v>61406.10026026186</v>
      </c>
    </row>
    <row r="79" spans="2:3" ht="15">
      <c r="B79" s="12">
        <v>61972.644514638894</v>
      </c>
      <c r="C79" s="12">
        <f t="shared" si="6"/>
        <v>63367.029016218265</v>
      </c>
    </row>
    <row r="80" spans="1:3" s="349" customFormat="1" ht="31.5">
      <c r="A80" s="346" t="s">
        <v>183</v>
      </c>
      <c r="B80" s="12">
        <v>63165.953233681204</v>
      </c>
      <c r="C80" s="12">
        <f aca="true" t="shared" si="7" ref="C80">IF(B80*C$2&lt;(C$3),B80+(C$3),B80*(1+C$2))</f>
        <v>64587.18718143903</v>
      </c>
    </row>
    <row r="81" s="25" customFormat="1" ht="15">
      <c r="A81" s="62"/>
    </row>
    <row r="82" spans="1:3" ht="15">
      <c r="A82" s="62" t="s">
        <v>182</v>
      </c>
      <c r="B82" s="96">
        <v>36488.7192</v>
      </c>
      <c r="C82" s="96">
        <f aca="true" t="shared" si="8" ref="C82:C98">IF(B82*C$2&lt;(C$3),B82+(C$3),B82*(1+C$2))</f>
        <v>37613.7192</v>
      </c>
    </row>
    <row r="83" spans="1:3" ht="15">
      <c r="A83" s="20" t="s">
        <v>328</v>
      </c>
      <c r="B83" s="12">
        <v>38605.625669999994</v>
      </c>
      <c r="C83" s="12">
        <f t="shared" si="8"/>
        <v>39730.625669999994</v>
      </c>
    </row>
    <row r="84" spans="2:3" ht="15">
      <c r="B84" s="12">
        <v>39850.303008</v>
      </c>
      <c r="C84" s="12">
        <f t="shared" si="8"/>
        <v>40975.303008</v>
      </c>
    </row>
    <row r="85" spans="2:3" ht="15">
      <c r="B85" s="12">
        <v>41291.284956</v>
      </c>
      <c r="C85" s="12">
        <f t="shared" si="8"/>
        <v>42416.284956</v>
      </c>
    </row>
    <row r="86" spans="2:3" ht="15">
      <c r="B86" s="12">
        <v>42582.650958</v>
      </c>
      <c r="C86" s="12">
        <f t="shared" si="8"/>
        <v>43707.650958</v>
      </c>
    </row>
    <row r="87" spans="2:3" ht="15">
      <c r="B87" s="12">
        <v>43840.061568000005</v>
      </c>
      <c r="C87" s="12">
        <f t="shared" si="8"/>
        <v>44965.061568000005</v>
      </c>
    </row>
    <row r="88" spans="2:3" ht="15">
      <c r="B88" s="12">
        <v>46141.600482</v>
      </c>
      <c r="C88" s="12">
        <f t="shared" si="8"/>
        <v>47266.600482</v>
      </c>
    </row>
    <row r="89" spans="2:3" ht="15">
      <c r="B89" s="12">
        <v>47755.542708</v>
      </c>
      <c r="C89" s="12">
        <f t="shared" si="8"/>
        <v>48880.542708</v>
      </c>
    </row>
    <row r="90" spans="2:3" ht="15">
      <c r="B90" s="12">
        <v>49333.40733000001</v>
      </c>
      <c r="C90" s="12">
        <f t="shared" si="8"/>
        <v>50458.40733000001</v>
      </c>
    </row>
    <row r="91" spans="2:3" ht="15">
      <c r="B91" s="12">
        <v>50978.31238668</v>
      </c>
      <c r="C91" s="12">
        <f t="shared" si="8"/>
        <v>52125.3244153803</v>
      </c>
    </row>
    <row r="92" spans="2:3" ht="15">
      <c r="B92" s="12">
        <v>52638.29436140099</v>
      </c>
      <c r="C92" s="12">
        <f t="shared" si="8"/>
        <v>53822.65598453251</v>
      </c>
    </row>
    <row r="93" spans="2:3" ht="15">
      <c r="B93" s="12">
        <v>54508.2102119331</v>
      </c>
      <c r="C93" s="12">
        <f t="shared" si="8"/>
        <v>55734.6449417016</v>
      </c>
    </row>
    <row r="94" spans="2:3" ht="15">
      <c r="B94" s="12">
        <v>56335.702142645096</v>
      </c>
      <c r="C94" s="12">
        <f t="shared" si="8"/>
        <v>57603.255440854606</v>
      </c>
    </row>
    <row r="95" spans="2:3" ht="15">
      <c r="B95" s="12">
        <v>58208.8813716249</v>
      </c>
      <c r="C95" s="12">
        <f t="shared" si="8"/>
        <v>59518.58120248646</v>
      </c>
    </row>
    <row r="96" spans="2:3" ht="15">
      <c r="B96" s="12">
        <v>60054.8657802072</v>
      </c>
      <c r="C96" s="12">
        <f t="shared" si="8"/>
        <v>61406.10026026186</v>
      </c>
    </row>
    <row r="97" spans="2:3" ht="15">
      <c r="B97" s="12">
        <v>61972.644514638894</v>
      </c>
      <c r="C97" s="12">
        <f t="shared" si="8"/>
        <v>63367.029016218265</v>
      </c>
    </row>
    <row r="98" spans="1:3" ht="31.5">
      <c r="A98" s="346" t="s">
        <v>183</v>
      </c>
      <c r="B98" s="12">
        <v>63165.953233681204</v>
      </c>
      <c r="C98" s="12">
        <f t="shared" si="8"/>
        <v>64587.18718143903</v>
      </c>
    </row>
    <row r="99" s="202" customFormat="1" ht="16.5" thickBot="1">
      <c r="A99" s="352"/>
    </row>
    <row r="100" ht="16.5" thickTop="1"/>
    <row r="101" ht="30.75" customHeight="1" thickBot="1">
      <c r="A101" s="190" t="s">
        <v>259</v>
      </c>
    </row>
    <row r="102" ht="16.5" thickTop="1"/>
  </sheetData>
  <hyperlinks>
    <hyperlink ref="A101" location="'Table of Contents'!A1" display="Link to Table of Contents 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7" tint="0.5999900102615356"/>
    <pageSetUpPr fitToPage="1"/>
  </sheetPr>
  <dimension ref="A1:BV339"/>
  <sheetViews>
    <sheetView workbookViewId="0" topLeftCell="A1">
      <pane ySplit="1" topLeftCell="A2" activePane="bottomLeft" state="frozen"/>
      <selection pane="bottomLeft" activeCell="A2" sqref="A2"/>
    </sheetView>
  </sheetViews>
  <sheetFormatPr defaultColWidth="7.10546875" defaultRowHeight="15"/>
  <cols>
    <col min="1" max="1" width="61.6640625" style="34" bestFit="1" customWidth="1"/>
    <col min="2" max="3" width="13.99609375" style="27" customWidth="1"/>
    <col min="4" max="5" width="11.88671875" style="27" bestFit="1" customWidth="1"/>
    <col min="6" max="6" width="9.88671875" style="27" bestFit="1" customWidth="1"/>
    <col min="7" max="8" width="8.3359375" style="27" bestFit="1" customWidth="1"/>
    <col min="9" max="9" width="12.88671875" style="27" customWidth="1"/>
    <col min="10" max="10" width="9.77734375" style="27" customWidth="1"/>
    <col min="11" max="11" width="8.77734375" style="27" customWidth="1"/>
    <col min="12" max="12" width="8.3359375" style="27" customWidth="1"/>
    <col min="13" max="13" width="8.6640625" style="27" customWidth="1"/>
    <col min="14" max="16384" width="7.10546875" style="27" customWidth="1"/>
  </cols>
  <sheetData>
    <row r="1" spans="1:3" s="360" customFormat="1" ht="16.5" thickBot="1">
      <c r="A1" s="359" t="s">
        <v>184</v>
      </c>
      <c r="B1" s="359">
        <v>45200</v>
      </c>
      <c r="C1" s="359">
        <v>45292</v>
      </c>
    </row>
    <row r="2" spans="1:74" s="267" customFormat="1" ht="15">
      <c r="A2" s="265" t="s">
        <v>306</v>
      </c>
      <c r="B2" s="266">
        <v>0.015</v>
      </c>
      <c r="C2" s="266">
        <v>0.0225</v>
      </c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</row>
    <row r="3" spans="1:3" s="268" customFormat="1" ht="16.5" thickBot="1">
      <c r="A3" s="188" t="s">
        <v>305</v>
      </c>
      <c r="B3" s="268">
        <v>750</v>
      </c>
      <c r="C3" s="268">
        <v>1125</v>
      </c>
    </row>
    <row r="4" spans="1:3" s="6" customFormat="1" ht="15">
      <c r="A4" s="43" t="s">
        <v>269</v>
      </c>
      <c r="B4" s="101">
        <v>169769.91499999998</v>
      </c>
      <c r="C4" s="101">
        <f aca="true" t="shared" si="0" ref="C4:C11">IF(B4*C$2&lt;(C$3),B4+(C$3),B4*(1+C$2))</f>
        <v>173589.73808749998</v>
      </c>
    </row>
    <row r="5" spans="1:3" s="356" customFormat="1" ht="15">
      <c r="A5" s="353" t="s">
        <v>185</v>
      </c>
      <c r="B5" s="170">
        <v>105459.3379158732</v>
      </c>
      <c r="C5" s="170">
        <f t="shared" si="0"/>
        <v>107832.17301898033</v>
      </c>
    </row>
    <row r="6" spans="2:3" ht="15">
      <c r="B6" s="101">
        <v>108896.76321411719</v>
      </c>
      <c r="C6" s="101">
        <f t="shared" si="0"/>
        <v>111346.94038643483</v>
      </c>
    </row>
    <row r="7" spans="2:3" ht="15">
      <c r="B7" s="101">
        <v>112302.6425207001</v>
      </c>
      <c r="C7" s="101">
        <f t="shared" si="0"/>
        <v>114829.45197741585</v>
      </c>
    </row>
    <row r="8" spans="2:3" ht="15">
      <c r="B8" s="101">
        <v>115700.9072775717</v>
      </c>
      <c r="C8" s="101">
        <f t="shared" si="0"/>
        <v>118304.17769131706</v>
      </c>
    </row>
    <row r="9" spans="2:3" ht="15">
      <c r="B9" s="101">
        <v>119118.75230512948</v>
      </c>
      <c r="C9" s="101">
        <f t="shared" si="0"/>
        <v>121798.9242319949</v>
      </c>
    </row>
    <row r="10" spans="2:3" ht="15">
      <c r="B10" s="101">
        <v>122523.5438188965</v>
      </c>
      <c r="C10" s="101">
        <f t="shared" si="0"/>
        <v>125280.32355482168</v>
      </c>
    </row>
    <row r="11" spans="2:3" ht="15">
      <c r="B11" s="101">
        <v>125928.33533266348</v>
      </c>
      <c r="C11" s="101">
        <f t="shared" si="0"/>
        <v>128761.72287764841</v>
      </c>
    </row>
    <row r="12" spans="2:3" ht="15">
      <c r="B12" s="101"/>
      <c r="C12" s="101"/>
    </row>
    <row r="13" spans="1:3" s="356" customFormat="1" ht="15">
      <c r="A13" s="353" t="s">
        <v>186</v>
      </c>
      <c r="B13" s="170">
        <v>79731.95002702228</v>
      </c>
      <c r="C13" s="170">
        <f aca="true" t="shared" si="1" ref="C13:C21">IF(B13*C$2&lt;(C$3),B13+(C$3),B13*(1+C$2))</f>
        <v>81525.91890263028</v>
      </c>
    </row>
    <row r="14" spans="2:3" ht="15">
      <c r="B14" s="101">
        <v>82895.25153565951</v>
      </c>
      <c r="C14" s="101">
        <f t="shared" si="1"/>
        <v>84760.39469521184</v>
      </c>
    </row>
    <row r="15" spans="2:3" ht="15">
      <c r="B15" s="101">
        <v>86069.43097245571</v>
      </c>
      <c r="C15" s="101">
        <f t="shared" si="1"/>
        <v>88005.99316933595</v>
      </c>
    </row>
    <row r="16" spans="2:3" ht="15">
      <c r="B16" s="101">
        <v>89252.31275177911</v>
      </c>
      <c r="C16" s="101">
        <f t="shared" si="1"/>
        <v>91260.48978869415</v>
      </c>
    </row>
    <row r="17" spans="2:3" ht="15">
      <c r="B17" s="101">
        <v>92403.6485394414</v>
      </c>
      <c r="C17" s="101">
        <f t="shared" si="1"/>
        <v>94482.73063157883</v>
      </c>
    </row>
    <row r="18" spans="2:3" ht="15">
      <c r="B18" s="101">
        <v>95585.4425259489</v>
      </c>
      <c r="C18" s="101">
        <f t="shared" si="1"/>
        <v>97736.11498278276</v>
      </c>
    </row>
    <row r="19" spans="2:3" ht="15">
      <c r="B19" s="101">
        <v>98758.5341699292</v>
      </c>
      <c r="C19" s="101">
        <f t="shared" si="1"/>
        <v>100980.60118875261</v>
      </c>
    </row>
    <row r="20" spans="2:3" ht="15">
      <c r="B20" s="101">
        <v>101929.45022827768</v>
      </c>
      <c r="C20" s="101">
        <f t="shared" si="1"/>
        <v>104222.86285841392</v>
      </c>
    </row>
    <row r="21" spans="2:3" ht="15">
      <c r="B21" s="101">
        <v>105096.01511536259</v>
      </c>
      <c r="C21" s="101">
        <f t="shared" si="1"/>
        <v>107460.67545545824</v>
      </c>
    </row>
    <row r="22" spans="2:3" ht="15">
      <c r="B22" s="101"/>
      <c r="C22" s="101"/>
    </row>
    <row r="23" spans="1:3" s="356" customFormat="1" ht="15">
      <c r="A23" s="353" t="s">
        <v>187</v>
      </c>
      <c r="B23" s="170">
        <v>66745.8793908081</v>
      </c>
      <c r="C23" s="170">
        <f aca="true" t="shared" si="2" ref="C23:C33">IF(B23*C$2&lt;(C$3),B23+(C$3),B23*(1+C$2))</f>
        <v>68247.66167710128</v>
      </c>
    </row>
    <row r="24" spans="2:3" ht="15">
      <c r="B24" s="101">
        <v>69818.89409572558</v>
      </c>
      <c r="C24" s="101">
        <f t="shared" si="2"/>
        <v>71389.8192128794</v>
      </c>
    </row>
    <row r="25" spans="2:3" ht="15">
      <c r="B25" s="101">
        <v>80620.67675761259</v>
      </c>
      <c r="C25" s="101">
        <f t="shared" si="2"/>
        <v>82434.64198465887</v>
      </c>
    </row>
    <row r="26" spans="2:3" ht="15">
      <c r="B26" s="101">
        <v>83458.7282142957</v>
      </c>
      <c r="C26" s="101">
        <f t="shared" si="2"/>
        <v>85336.54959911735</v>
      </c>
    </row>
    <row r="27" spans="2:3" ht="15">
      <c r="B27" s="101">
        <v>86305.48201350599</v>
      </c>
      <c r="C27" s="101">
        <f t="shared" si="2"/>
        <v>88247.35535880987</v>
      </c>
    </row>
    <row r="28" spans="2:3" ht="15">
      <c r="B28" s="101">
        <v>89160.93815524348</v>
      </c>
      <c r="C28" s="101">
        <f t="shared" si="2"/>
        <v>91167.05926373646</v>
      </c>
    </row>
    <row r="29" spans="2:3" ht="15">
      <c r="B29" s="101">
        <v>92019.65767542871</v>
      </c>
      <c r="C29" s="101">
        <f t="shared" si="2"/>
        <v>94090.09997312585</v>
      </c>
    </row>
    <row r="30" spans="2:3" ht="15">
      <c r="B30" s="101">
        <v>94868.58706027079</v>
      </c>
      <c r="C30" s="101">
        <f t="shared" si="2"/>
        <v>97003.13026912688</v>
      </c>
    </row>
    <row r="31" spans="2:3" ht="15">
      <c r="B31" s="101">
        <v>97709.90189540158</v>
      </c>
      <c r="C31" s="101">
        <f t="shared" si="2"/>
        <v>99908.3746880481</v>
      </c>
    </row>
    <row r="32" spans="2:3" ht="15">
      <c r="B32" s="101">
        <v>100565.35803713911</v>
      </c>
      <c r="C32" s="101">
        <f t="shared" si="2"/>
        <v>102828.07859297474</v>
      </c>
    </row>
    <row r="33" spans="2:3" ht="15">
      <c r="B33" s="101">
        <v>103422.9897645084</v>
      </c>
      <c r="C33" s="101">
        <f t="shared" si="2"/>
        <v>105750.00703420983</v>
      </c>
    </row>
    <row r="34" spans="2:3" ht="15">
      <c r="B34" s="101"/>
      <c r="C34" s="101"/>
    </row>
    <row r="35" spans="1:3" s="356" customFormat="1" ht="15">
      <c r="A35" s="353" t="s">
        <v>71</v>
      </c>
      <c r="B35" s="170">
        <v>59505.53040817769</v>
      </c>
      <c r="C35" s="170">
        <f aca="true" t="shared" si="3" ref="C35:C43">IF(B35*C$2&lt;(C$3),B35+(C$3),B35*(1+C$2))</f>
        <v>60844.40484236169</v>
      </c>
    </row>
    <row r="36" spans="2:3" ht="15">
      <c r="B36" s="101">
        <v>70077.78878590978</v>
      </c>
      <c r="C36" s="101">
        <f t="shared" si="3"/>
        <v>71654.53903359275</v>
      </c>
    </row>
    <row r="37" spans="2:3" ht="15">
      <c r="B37" s="101">
        <v>73827.4106223171</v>
      </c>
      <c r="C37" s="101">
        <f t="shared" si="3"/>
        <v>75488.52736131923</v>
      </c>
    </row>
    <row r="38" spans="2:3" ht="15">
      <c r="B38" s="101">
        <v>76407.6551816319</v>
      </c>
      <c r="C38" s="101">
        <f t="shared" si="3"/>
        <v>78126.82742321861</v>
      </c>
    </row>
    <row r="39" spans="2:3" ht="15">
      <c r="B39" s="101">
        <v>80177.94508154131</v>
      </c>
      <c r="C39" s="101">
        <f t="shared" si="3"/>
        <v>81981.94884587599</v>
      </c>
    </row>
    <row r="40" spans="2:3" ht="15">
      <c r="B40" s="101">
        <v>83989.5711084549</v>
      </c>
      <c r="C40" s="101">
        <f t="shared" si="3"/>
        <v>85879.33645839513</v>
      </c>
    </row>
    <row r="41" spans="2:3" ht="15">
      <c r="B41" s="101">
        <v>87782.70465749818</v>
      </c>
      <c r="C41" s="101">
        <f t="shared" si="3"/>
        <v>89757.81551229188</v>
      </c>
    </row>
    <row r="42" spans="2:3" ht="15">
      <c r="B42" s="101">
        <v>91574.75041372559</v>
      </c>
      <c r="C42" s="101">
        <f t="shared" si="3"/>
        <v>93635.18229803441</v>
      </c>
    </row>
    <row r="43" spans="2:3" ht="15">
      <c r="B43" s="101">
        <v>95366.79616995298</v>
      </c>
      <c r="C43" s="101">
        <f t="shared" si="3"/>
        <v>97512.54908377692</v>
      </c>
    </row>
    <row r="44" spans="2:3" ht="15">
      <c r="B44" s="101"/>
      <c r="C44" s="101"/>
    </row>
    <row r="45" spans="1:3" s="356" customFormat="1" ht="15">
      <c r="A45" s="353" t="s">
        <v>8</v>
      </c>
      <c r="B45" s="170">
        <v>49533.956364000005</v>
      </c>
      <c r="C45" s="170">
        <f aca="true" t="shared" si="4" ref="C45:C52">IF(B45*C$2&lt;(C$3),B45+(C$3),B45*(1+C$2))</f>
        <v>50658.956364000005</v>
      </c>
    </row>
    <row r="46" spans="2:3" ht="15">
      <c r="B46" s="101">
        <v>51427.43080671001</v>
      </c>
      <c r="C46" s="101">
        <f t="shared" si="4"/>
        <v>52584.54799986098</v>
      </c>
    </row>
    <row r="47" spans="2:3" ht="15">
      <c r="B47" s="101">
        <v>53389.9591971879</v>
      </c>
      <c r="C47" s="101">
        <f t="shared" si="4"/>
        <v>54591.23327912462</v>
      </c>
    </row>
    <row r="48" spans="2:3" ht="15">
      <c r="B48" s="101">
        <v>54957.468644899796</v>
      </c>
      <c r="C48" s="101">
        <f t="shared" si="4"/>
        <v>56194.01168941004</v>
      </c>
    </row>
    <row r="49" spans="2:3" ht="15">
      <c r="B49" s="101">
        <v>56558.69966990459</v>
      </c>
      <c r="C49" s="101">
        <f t="shared" si="4"/>
        <v>57831.27041247745</v>
      </c>
    </row>
    <row r="50" spans="2:3" ht="15">
      <c r="B50" s="101">
        <v>58145.78938830269</v>
      </c>
      <c r="C50" s="101">
        <f t="shared" si="4"/>
        <v>59454.0696495395</v>
      </c>
    </row>
    <row r="51" spans="2:3" ht="15">
      <c r="B51" s="101">
        <v>59745.9326204916</v>
      </c>
      <c r="C51" s="101">
        <f t="shared" si="4"/>
        <v>61090.21610445266</v>
      </c>
    </row>
    <row r="52" spans="2:3" ht="15">
      <c r="B52" s="101">
        <v>61326.495581994306</v>
      </c>
      <c r="C52" s="101">
        <f t="shared" si="4"/>
        <v>62706.34173258918</v>
      </c>
    </row>
    <row r="53" spans="1:3" s="6" customFormat="1" ht="15">
      <c r="A53" s="43"/>
      <c r="B53" s="101"/>
      <c r="C53" s="101"/>
    </row>
    <row r="54" spans="1:3" ht="15">
      <c r="A54" s="43" t="s">
        <v>310</v>
      </c>
      <c r="B54" s="101">
        <v>44872.517706000006</v>
      </c>
      <c r="C54" s="101">
        <f aca="true" t="shared" si="5" ref="C54:C63">IF(B54*C$2&lt;(C$3),B54+(C$3),B54*(1+C$2))</f>
        <v>45997.517706000006</v>
      </c>
    </row>
    <row r="55" spans="2:3" ht="15">
      <c r="B55" s="101">
        <v>47431.905377999996</v>
      </c>
      <c r="C55" s="101">
        <f t="shared" si="5"/>
        <v>48556.905377999996</v>
      </c>
    </row>
    <row r="56" spans="2:3" ht="15">
      <c r="B56" s="101">
        <v>49533.956364000005</v>
      </c>
      <c r="C56" s="101">
        <f t="shared" si="5"/>
        <v>50658.956364000005</v>
      </c>
    </row>
    <row r="57" spans="2:3" ht="15">
      <c r="B57" s="101">
        <v>51427.43080671001</v>
      </c>
      <c r="C57" s="101">
        <f t="shared" si="5"/>
        <v>52584.54799986098</v>
      </c>
    </row>
    <row r="58" spans="2:3" ht="15">
      <c r="B58" s="101">
        <v>53389.9591971879</v>
      </c>
      <c r="C58" s="101">
        <f t="shared" si="5"/>
        <v>54591.23327912462</v>
      </c>
    </row>
    <row r="59" spans="2:3" ht="15">
      <c r="B59" s="101">
        <v>54957.468644899796</v>
      </c>
      <c r="C59" s="101">
        <f t="shared" si="5"/>
        <v>56194.01168941004</v>
      </c>
    </row>
    <row r="60" spans="2:3" ht="15">
      <c r="B60" s="101">
        <v>56558.69966990459</v>
      </c>
      <c r="C60" s="101">
        <f t="shared" si="5"/>
        <v>57831.27041247745</v>
      </c>
    </row>
    <row r="61" spans="2:3" ht="15">
      <c r="B61" s="101">
        <v>58145.78938830269</v>
      </c>
      <c r="C61" s="101">
        <f t="shared" si="5"/>
        <v>59454.0696495395</v>
      </c>
    </row>
    <row r="62" spans="2:3" ht="15">
      <c r="B62" s="101">
        <v>59745.9326204916</v>
      </c>
      <c r="C62" s="101">
        <f t="shared" si="5"/>
        <v>61090.21610445266</v>
      </c>
    </row>
    <row r="63" spans="2:3" ht="15">
      <c r="B63" s="101">
        <v>61326.495581994306</v>
      </c>
      <c r="C63" s="101">
        <f t="shared" si="5"/>
        <v>62706.34173258918</v>
      </c>
    </row>
    <row r="64" spans="2:3" ht="15">
      <c r="B64" s="101"/>
      <c r="C64" s="101"/>
    </row>
    <row r="65" spans="1:3" s="356" customFormat="1" ht="15">
      <c r="A65" s="353" t="s">
        <v>13</v>
      </c>
      <c r="B65" s="170">
        <v>55847.283168306</v>
      </c>
      <c r="C65" s="170">
        <f aca="true" t="shared" si="6" ref="C65:C75">IF(B65*C$2&lt;(C$3),B65+(C$3),B65*(1+C$2))</f>
        <v>57103.84703959288</v>
      </c>
    </row>
    <row r="66" spans="2:3" ht="15">
      <c r="B66" s="101">
        <v>57212.46315226049</v>
      </c>
      <c r="C66" s="101">
        <f t="shared" si="6"/>
        <v>58499.74357318635</v>
      </c>
    </row>
    <row r="67" spans="2:3" ht="15">
      <c r="B67" s="101">
        <v>58808.255213185796</v>
      </c>
      <c r="C67" s="101">
        <f t="shared" si="6"/>
        <v>60131.440955482474</v>
      </c>
    </row>
    <row r="68" spans="2:3" ht="15">
      <c r="B68" s="101">
        <v>60409.486238190606</v>
      </c>
      <c r="C68" s="101">
        <f t="shared" si="6"/>
        <v>61768.69967854989</v>
      </c>
    </row>
    <row r="69" spans="2:3" ht="15">
      <c r="B69" s="101">
        <v>62012.89284882719</v>
      </c>
      <c r="C69" s="101">
        <f t="shared" si="6"/>
        <v>63408.182937925805</v>
      </c>
    </row>
    <row r="70" spans="2:3" ht="15">
      <c r="B70" s="101">
        <v>63445.51598736751</v>
      </c>
      <c r="C70" s="101">
        <f t="shared" si="6"/>
        <v>64873.04009708327</v>
      </c>
    </row>
    <row r="71" spans="2:3" ht="15">
      <c r="B71" s="101">
        <v>64904.246153489396</v>
      </c>
      <c r="C71" s="101">
        <f t="shared" si="6"/>
        <v>66364.5916919429</v>
      </c>
    </row>
    <row r="72" spans="2:3" ht="15">
      <c r="B72" s="101">
        <v>66323.8157782389</v>
      </c>
      <c r="C72" s="101">
        <f t="shared" si="6"/>
        <v>67816.10163324927</v>
      </c>
    </row>
    <row r="73" spans="2:3" ht="15">
      <c r="B73" s="101">
        <v>67736.858646093</v>
      </c>
      <c r="C73" s="101">
        <f t="shared" si="6"/>
        <v>69260.93796563009</v>
      </c>
    </row>
    <row r="74" spans="2:3" ht="15">
      <c r="B74" s="101">
        <v>70164.8122111818</v>
      </c>
      <c r="C74" s="101">
        <f t="shared" si="6"/>
        <v>71743.52048593338</v>
      </c>
    </row>
    <row r="75" spans="2:3" ht="15">
      <c r="B75" s="101">
        <v>72602.5559116137</v>
      </c>
      <c r="C75" s="101">
        <f t="shared" si="6"/>
        <v>74236.113419625</v>
      </c>
    </row>
    <row r="76" spans="2:3" ht="15">
      <c r="B76" s="101"/>
      <c r="C76" s="101"/>
    </row>
    <row r="77" spans="1:3" s="356" customFormat="1" ht="15">
      <c r="A77" s="353" t="s">
        <v>16</v>
      </c>
      <c r="B77" s="170">
        <v>53346.4474845519</v>
      </c>
      <c r="C77" s="170">
        <f aca="true" t="shared" si="7" ref="C77:C83">IF(B77*C$2&lt;(C$3),B77+(C$3),B77*(1+C$2))</f>
        <v>54546.74255295432</v>
      </c>
    </row>
    <row r="78" spans="2:3" ht="15">
      <c r="B78" s="101">
        <v>54619.1650791549</v>
      </c>
      <c r="C78" s="101">
        <f t="shared" si="7"/>
        <v>55848.09629343588</v>
      </c>
    </row>
    <row r="79" spans="2:3" ht="15">
      <c r="B79" s="101">
        <v>56168.182048996496</v>
      </c>
      <c r="C79" s="101">
        <f t="shared" si="7"/>
        <v>57431.966145098915</v>
      </c>
    </row>
    <row r="80" spans="2:3" ht="15">
      <c r="B80" s="101">
        <v>59084.5545884244</v>
      </c>
      <c r="C80" s="101">
        <f t="shared" si="7"/>
        <v>60413.95706666395</v>
      </c>
    </row>
    <row r="81" spans="2:3" ht="15">
      <c r="B81" s="101">
        <v>60827.1986794962</v>
      </c>
      <c r="C81" s="101">
        <f t="shared" si="7"/>
        <v>62195.810649784864</v>
      </c>
    </row>
    <row r="82" spans="1:3" ht="15">
      <c r="A82" s="34" t="s">
        <v>63</v>
      </c>
      <c r="B82" s="101">
        <v>62994.081968768995</v>
      </c>
      <c r="C82" s="101">
        <f t="shared" si="7"/>
        <v>64411.448813066294</v>
      </c>
    </row>
    <row r="83" spans="1:3" ht="15">
      <c r="A83" s="34" t="s">
        <v>64</v>
      </c>
      <c r="B83" s="101">
        <v>65174.018771832605</v>
      </c>
      <c r="C83" s="101">
        <f t="shared" si="7"/>
        <v>66640.43419419884</v>
      </c>
    </row>
    <row r="84" spans="2:3" ht="15">
      <c r="B84" s="101"/>
      <c r="C84" s="101"/>
    </row>
    <row r="85" spans="1:3" s="356" customFormat="1" ht="15">
      <c r="A85" s="353" t="s">
        <v>188</v>
      </c>
      <c r="B85" s="170">
        <v>48089.791098</v>
      </c>
      <c r="C85" s="170">
        <f aca="true" t="shared" si="8" ref="C85:C91">IF(B85*C$2&lt;(C$3),B85+(C$3),B85*(1+C$2))</f>
        <v>49214.791098</v>
      </c>
    </row>
    <row r="86" spans="2:3" ht="15">
      <c r="B86" s="101">
        <v>49562.606225999996</v>
      </c>
      <c r="C86" s="101">
        <f t="shared" si="8"/>
        <v>50687.606225999996</v>
      </c>
    </row>
    <row r="87" spans="2:3" ht="15">
      <c r="B87" s="101">
        <v>51039.70267431</v>
      </c>
      <c r="C87" s="101">
        <f t="shared" si="8"/>
        <v>52188.09598448197</v>
      </c>
    </row>
    <row r="88" spans="2:3" ht="15">
      <c r="B88" s="101">
        <v>52538.217422338195</v>
      </c>
      <c r="C88" s="101">
        <f t="shared" si="8"/>
        <v>53720.3273143408</v>
      </c>
    </row>
    <row r="89" spans="2:3" ht="15">
      <c r="B89" s="101">
        <v>54048.0738508074</v>
      </c>
      <c r="C89" s="101">
        <f t="shared" si="8"/>
        <v>55264.15551245056</v>
      </c>
    </row>
    <row r="90" spans="1:3" ht="15">
      <c r="A90" s="34" t="s">
        <v>63</v>
      </c>
      <c r="B90" s="101">
        <v>55805.947041301806</v>
      </c>
      <c r="C90" s="101">
        <f t="shared" si="8"/>
        <v>57061.58084973109</v>
      </c>
    </row>
    <row r="91" spans="1:3" ht="15">
      <c r="A91" s="34" t="s">
        <v>64</v>
      </c>
      <c r="B91" s="101">
        <v>57571.4347815075</v>
      </c>
      <c r="C91" s="101">
        <f t="shared" si="8"/>
        <v>58866.792064091416</v>
      </c>
    </row>
    <row r="92" spans="2:3" ht="15">
      <c r="B92" s="101"/>
      <c r="C92" s="101"/>
    </row>
    <row r="93" spans="1:3" s="356" customFormat="1" ht="15">
      <c r="A93" s="353" t="s">
        <v>189</v>
      </c>
      <c r="B93" s="170">
        <v>35229.186378</v>
      </c>
      <c r="C93" s="170">
        <f aca="true" t="shared" si="9" ref="C93:C102">IF(B93*C$2&lt;(C$3),B93+(C$3),B93*(1+C$2))</f>
        <v>36354.186378</v>
      </c>
    </row>
    <row r="94" spans="2:3" ht="15">
      <c r="B94" s="101">
        <v>37345.031742</v>
      </c>
      <c r="C94" s="101">
        <f t="shared" si="9"/>
        <v>38470.031742</v>
      </c>
    </row>
    <row r="95" spans="2:3" ht="15">
      <c r="B95" s="101">
        <v>39287.916828</v>
      </c>
      <c r="C95" s="101">
        <f t="shared" si="9"/>
        <v>40412.916828</v>
      </c>
    </row>
    <row r="96" spans="2:3" ht="15">
      <c r="B96" s="101">
        <v>40989.930852</v>
      </c>
      <c r="C96" s="101">
        <f t="shared" si="9"/>
        <v>42114.930852</v>
      </c>
    </row>
    <row r="97" spans="2:3" ht="15">
      <c r="B97" s="101">
        <v>42632.52294000001</v>
      </c>
      <c r="C97" s="101">
        <f t="shared" si="9"/>
        <v>43757.52294000001</v>
      </c>
    </row>
    <row r="98" spans="2:3" ht="15">
      <c r="B98" s="101">
        <v>44852.356692</v>
      </c>
      <c r="C98" s="101">
        <f t="shared" si="9"/>
        <v>45977.356692</v>
      </c>
    </row>
    <row r="99" spans="2:3" ht="15">
      <c r="B99" s="101">
        <v>46457.81007</v>
      </c>
      <c r="C99" s="101">
        <f t="shared" si="9"/>
        <v>47582.81007</v>
      </c>
    </row>
    <row r="100" spans="2:3" ht="15">
      <c r="B100" s="101">
        <v>48089.791098</v>
      </c>
      <c r="C100" s="101">
        <f t="shared" si="9"/>
        <v>49214.791098</v>
      </c>
    </row>
    <row r="101" spans="1:3" ht="15">
      <c r="A101" s="34" t="s">
        <v>63</v>
      </c>
      <c r="B101" s="101">
        <v>49589.133876</v>
      </c>
      <c r="C101" s="101">
        <f t="shared" si="9"/>
        <v>50714.133876</v>
      </c>
    </row>
    <row r="102" spans="1:3" s="6" customFormat="1" ht="15">
      <c r="A102" s="43" t="s">
        <v>64</v>
      </c>
      <c r="B102" s="101">
        <v>51101.092961940005</v>
      </c>
      <c r="C102" s="101">
        <f t="shared" si="9"/>
        <v>52250.86755358365</v>
      </c>
    </row>
    <row r="103" spans="1:3" s="100" customFormat="1" ht="15">
      <c r="A103" s="355"/>
      <c r="B103" s="103"/>
      <c r="C103" s="103"/>
    </row>
    <row r="104" spans="1:3" s="6" customFormat="1" ht="15">
      <c r="A104" s="43" t="s">
        <v>190</v>
      </c>
      <c r="B104" s="101">
        <v>30032.950296</v>
      </c>
      <c r="C104" s="101">
        <f aca="true" t="shared" si="10" ref="C104:C117">IF(B104*C$2&lt;(C$3),B104+(C$3),B104*(1+C$2))</f>
        <v>31157.950296</v>
      </c>
    </row>
    <row r="105" spans="2:3" ht="15">
      <c r="B105" s="101">
        <v>30891.385050000004</v>
      </c>
      <c r="C105" s="101">
        <f t="shared" si="10"/>
        <v>32016.385050000004</v>
      </c>
    </row>
    <row r="106" spans="2:3" ht="15">
      <c r="B106" s="101">
        <v>32141.367918000004</v>
      </c>
      <c r="C106" s="101">
        <f t="shared" si="10"/>
        <v>33266.367918</v>
      </c>
    </row>
    <row r="107" spans="2:3" ht="15">
      <c r="B107" s="101">
        <v>33395.59521</v>
      </c>
      <c r="C107" s="101">
        <f t="shared" si="10"/>
        <v>34520.59521</v>
      </c>
    </row>
    <row r="108" spans="2:3" ht="15">
      <c r="B108" s="101">
        <v>34651.944714000005</v>
      </c>
      <c r="C108" s="101">
        <f t="shared" si="10"/>
        <v>35776.944714000005</v>
      </c>
    </row>
    <row r="109" spans="2:3" ht="15">
      <c r="B109" s="101">
        <v>35561.312556000004</v>
      </c>
      <c r="C109" s="101">
        <f t="shared" si="10"/>
        <v>36686.312556000004</v>
      </c>
    </row>
    <row r="110" spans="2:3" ht="15">
      <c r="B110" s="101">
        <v>36593.768694</v>
      </c>
      <c r="C110" s="101">
        <f t="shared" si="10"/>
        <v>37718.768694</v>
      </c>
    </row>
    <row r="111" spans="2:3" ht="15">
      <c r="B111" s="101">
        <v>37789.635156000004</v>
      </c>
      <c r="C111" s="101">
        <f t="shared" si="10"/>
        <v>38914.635156000004</v>
      </c>
    </row>
    <row r="112" spans="2:3" ht="15">
      <c r="B112" s="101">
        <v>38638.519956000004</v>
      </c>
      <c r="C112" s="101">
        <f t="shared" si="10"/>
        <v>39763.519956000004</v>
      </c>
    </row>
    <row r="113" spans="2:3" ht="15">
      <c r="B113" s="101">
        <v>39825.897569999994</v>
      </c>
      <c r="C113" s="101">
        <f t="shared" si="10"/>
        <v>40950.897569999994</v>
      </c>
    </row>
    <row r="114" spans="2:3" ht="15">
      <c r="B114" s="101">
        <v>41018.580714</v>
      </c>
      <c r="C114" s="101">
        <f t="shared" si="10"/>
        <v>42143.580714</v>
      </c>
    </row>
    <row r="115" spans="2:3" ht="15">
      <c r="B115" s="101">
        <v>43266.00322200001</v>
      </c>
      <c r="C115" s="101">
        <f t="shared" si="10"/>
        <v>44391.00322200001</v>
      </c>
    </row>
    <row r="116" spans="2:3" ht="15">
      <c r="B116" s="101">
        <v>43266.00322200001</v>
      </c>
      <c r="C116" s="101">
        <f t="shared" si="10"/>
        <v>44391.00322200001</v>
      </c>
    </row>
    <row r="117" spans="1:3" ht="15">
      <c r="A117" s="34" t="s">
        <v>134</v>
      </c>
      <c r="B117" s="101">
        <v>44860.84554</v>
      </c>
      <c r="C117" s="101">
        <f t="shared" si="10"/>
        <v>45985.84554</v>
      </c>
    </row>
    <row r="118" spans="1:3" s="6" customFormat="1" ht="15">
      <c r="A118" s="43"/>
      <c r="B118" s="101"/>
      <c r="C118" s="101"/>
    </row>
    <row r="119" spans="1:3" ht="15">
      <c r="A119" s="43" t="s">
        <v>190</v>
      </c>
      <c r="B119" s="101">
        <v>27895.882812</v>
      </c>
      <c r="C119" s="101">
        <f aca="true" t="shared" si="11" ref="C119:C134">IF(B119*C$2&lt;(C$3),B119+(C$3),B119*(1+C$2))</f>
        <v>29020.882812</v>
      </c>
    </row>
    <row r="120" spans="1:3" ht="15">
      <c r="A120" s="34" t="s">
        <v>328</v>
      </c>
      <c r="B120" s="101">
        <v>29610.630108</v>
      </c>
      <c r="C120" s="101">
        <f t="shared" si="11"/>
        <v>30735.630108</v>
      </c>
    </row>
    <row r="121" spans="2:3" ht="15">
      <c r="B121" s="101">
        <v>30032.950296</v>
      </c>
      <c r="C121" s="101">
        <f t="shared" si="11"/>
        <v>31157.950296</v>
      </c>
    </row>
    <row r="122" spans="2:3" ht="15">
      <c r="B122" s="101">
        <v>30891.385050000004</v>
      </c>
      <c r="C122" s="101">
        <f t="shared" si="11"/>
        <v>32016.385050000004</v>
      </c>
    </row>
    <row r="123" spans="2:3" ht="15">
      <c r="B123" s="101">
        <v>32141.367918000004</v>
      </c>
      <c r="C123" s="101">
        <f t="shared" si="11"/>
        <v>33266.367918</v>
      </c>
    </row>
    <row r="124" spans="2:3" ht="15">
      <c r="B124" s="101">
        <v>33395.59521</v>
      </c>
      <c r="C124" s="101">
        <f t="shared" si="11"/>
        <v>34520.59521</v>
      </c>
    </row>
    <row r="125" spans="2:3" ht="15">
      <c r="B125" s="101">
        <v>34651.944714000005</v>
      </c>
      <c r="C125" s="101">
        <f t="shared" si="11"/>
        <v>35776.944714000005</v>
      </c>
    </row>
    <row r="126" spans="2:3" ht="15">
      <c r="B126" s="101">
        <v>35561.312556000004</v>
      </c>
      <c r="C126" s="101">
        <f t="shared" si="11"/>
        <v>36686.312556000004</v>
      </c>
    </row>
    <row r="127" spans="2:3" ht="15">
      <c r="B127" s="101">
        <v>36593.768694</v>
      </c>
      <c r="C127" s="101">
        <f t="shared" si="11"/>
        <v>37718.768694</v>
      </c>
    </row>
    <row r="128" spans="2:3" ht="15">
      <c r="B128" s="101">
        <v>37789.635156000004</v>
      </c>
      <c r="C128" s="101">
        <f t="shared" si="11"/>
        <v>38914.635156000004</v>
      </c>
    </row>
    <row r="129" spans="2:3" ht="15">
      <c r="B129" s="101">
        <v>38638.519956000004</v>
      </c>
      <c r="C129" s="101">
        <f t="shared" si="11"/>
        <v>39763.519956000004</v>
      </c>
    </row>
    <row r="130" spans="2:3" ht="15">
      <c r="B130" s="101">
        <v>39825.897569999994</v>
      </c>
      <c r="C130" s="101">
        <f t="shared" si="11"/>
        <v>40950.897569999994</v>
      </c>
    </row>
    <row r="131" spans="2:3" ht="15">
      <c r="B131" s="101">
        <v>41018.580714</v>
      </c>
      <c r="C131" s="101">
        <f t="shared" si="11"/>
        <v>42143.580714</v>
      </c>
    </row>
    <row r="132" spans="2:3" ht="15">
      <c r="B132" s="101">
        <v>43266.00322200001</v>
      </c>
      <c r="C132" s="101">
        <f t="shared" si="11"/>
        <v>44391.00322200001</v>
      </c>
    </row>
    <row r="133" spans="2:3" ht="15">
      <c r="B133" s="101">
        <v>43266.00322200001</v>
      </c>
      <c r="C133" s="101">
        <f t="shared" si="11"/>
        <v>44391.00322200001</v>
      </c>
    </row>
    <row r="134" spans="1:3" ht="15">
      <c r="A134" s="34" t="s">
        <v>134</v>
      </c>
      <c r="B134" s="101">
        <v>44860.84554</v>
      </c>
      <c r="C134" s="101">
        <f t="shared" si="11"/>
        <v>45985.84554</v>
      </c>
    </row>
    <row r="135" spans="1:3" s="100" customFormat="1" ht="15">
      <c r="A135" s="355"/>
      <c r="B135" s="103"/>
      <c r="C135" s="103"/>
    </row>
    <row r="136" spans="1:3" s="6" customFormat="1" ht="15">
      <c r="A136" s="43" t="s">
        <v>191</v>
      </c>
      <c r="B136" s="101">
        <v>30032.950296</v>
      </c>
      <c r="C136" s="101">
        <f aca="true" t="shared" si="12" ref="C136:C147">IF(B136*C$2&lt;(C$3),B136+(C$3),B136*(1+C$2))</f>
        <v>31157.950296</v>
      </c>
    </row>
    <row r="137" spans="2:3" ht="15">
      <c r="B137" s="101">
        <v>30891.385050000004</v>
      </c>
      <c r="C137" s="101">
        <f t="shared" si="12"/>
        <v>32016.385050000004</v>
      </c>
    </row>
    <row r="138" spans="2:3" ht="15">
      <c r="B138" s="101">
        <v>32141.367918000004</v>
      </c>
      <c r="C138" s="101">
        <f t="shared" si="12"/>
        <v>33266.367918</v>
      </c>
    </row>
    <row r="139" spans="2:3" ht="15">
      <c r="B139" s="101">
        <v>33395.59521</v>
      </c>
      <c r="C139" s="101">
        <f t="shared" si="12"/>
        <v>34520.59521</v>
      </c>
    </row>
    <row r="140" spans="2:3" ht="15">
      <c r="B140" s="101">
        <v>34651.944714000005</v>
      </c>
      <c r="C140" s="101">
        <f t="shared" si="12"/>
        <v>35776.944714000005</v>
      </c>
    </row>
    <row r="141" spans="2:3" ht="15">
      <c r="B141" s="101">
        <v>35561.312556000004</v>
      </c>
      <c r="C141" s="101">
        <f t="shared" si="12"/>
        <v>36686.312556000004</v>
      </c>
    </row>
    <row r="142" spans="2:3" ht="15">
      <c r="B142" s="101">
        <v>36593.768694</v>
      </c>
      <c r="C142" s="101">
        <f t="shared" si="12"/>
        <v>37718.768694</v>
      </c>
    </row>
    <row r="143" spans="2:3" ht="15">
      <c r="B143" s="101">
        <v>37789.635156000004</v>
      </c>
      <c r="C143" s="101">
        <f t="shared" si="12"/>
        <v>38914.635156000004</v>
      </c>
    </row>
    <row r="144" spans="2:3" ht="15">
      <c r="B144" s="101">
        <v>38638.519956000004</v>
      </c>
      <c r="C144" s="101">
        <f t="shared" si="12"/>
        <v>39763.519956000004</v>
      </c>
    </row>
    <row r="145" spans="2:3" ht="15">
      <c r="B145" s="101">
        <v>39825.897569999994</v>
      </c>
      <c r="C145" s="101">
        <f t="shared" si="12"/>
        <v>40950.897569999994</v>
      </c>
    </row>
    <row r="146" spans="2:3" ht="15">
      <c r="B146" s="101">
        <v>41018.580714</v>
      </c>
      <c r="C146" s="101">
        <f t="shared" si="12"/>
        <v>42143.580714</v>
      </c>
    </row>
    <row r="147" spans="2:3" ht="15">
      <c r="B147" s="101">
        <v>43266.00322200001</v>
      </c>
      <c r="C147" s="101">
        <f t="shared" si="12"/>
        <v>44391.00322200001</v>
      </c>
    </row>
    <row r="148" spans="1:3" s="6" customFormat="1" ht="15">
      <c r="A148" s="43"/>
      <c r="B148" s="101"/>
      <c r="C148" s="101"/>
    </row>
    <row r="149" spans="1:3" ht="15">
      <c r="A149" s="43" t="s">
        <v>191</v>
      </c>
      <c r="B149" s="101">
        <v>27895.882812</v>
      </c>
      <c r="C149" s="101">
        <f aca="true" t="shared" si="13" ref="C149:C162">IF(B149*C$2&lt;(C$3),B149+(C$3),B149*(1+C$2))</f>
        <v>29020.882812</v>
      </c>
    </row>
    <row r="150" spans="1:3" ht="15">
      <c r="A150" s="34" t="s">
        <v>328</v>
      </c>
      <c r="B150" s="101">
        <v>29610.630108</v>
      </c>
      <c r="C150" s="101">
        <f t="shared" si="13"/>
        <v>30735.630108</v>
      </c>
    </row>
    <row r="151" spans="2:3" ht="15">
      <c r="B151" s="101">
        <v>30032.950296</v>
      </c>
      <c r="C151" s="101">
        <f t="shared" si="13"/>
        <v>31157.950296</v>
      </c>
    </row>
    <row r="152" spans="2:3" ht="15">
      <c r="B152" s="101">
        <v>30891.385050000004</v>
      </c>
      <c r="C152" s="101">
        <f t="shared" si="13"/>
        <v>32016.385050000004</v>
      </c>
    </row>
    <row r="153" spans="2:3" ht="15">
      <c r="B153" s="101">
        <v>32141.367918000004</v>
      </c>
      <c r="C153" s="101">
        <f t="shared" si="13"/>
        <v>33266.367918</v>
      </c>
    </row>
    <row r="154" spans="2:3" ht="15">
      <c r="B154" s="101">
        <v>33395.59521</v>
      </c>
      <c r="C154" s="101">
        <f t="shared" si="13"/>
        <v>34520.59521</v>
      </c>
    </row>
    <row r="155" spans="2:3" ht="15">
      <c r="B155" s="101">
        <v>34651.944714000005</v>
      </c>
      <c r="C155" s="101">
        <f t="shared" si="13"/>
        <v>35776.944714000005</v>
      </c>
    </row>
    <row r="156" spans="2:3" ht="15">
      <c r="B156" s="101">
        <v>35561.312556000004</v>
      </c>
      <c r="C156" s="101">
        <f t="shared" si="13"/>
        <v>36686.312556000004</v>
      </c>
    </row>
    <row r="157" spans="2:3" ht="15">
      <c r="B157" s="101">
        <v>36593.768694</v>
      </c>
      <c r="C157" s="101">
        <f t="shared" si="13"/>
        <v>37718.768694</v>
      </c>
    </row>
    <row r="158" spans="2:3" ht="15">
      <c r="B158" s="101">
        <v>37789.635156000004</v>
      </c>
      <c r="C158" s="101">
        <f t="shared" si="13"/>
        <v>38914.635156000004</v>
      </c>
    </row>
    <row r="159" spans="2:3" ht="15">
      <c r="B159" s="101">
        <v>38638.519956000004</v>
      </c>
      <c r="C159" s="101">
        <f t="shared" si="13"/>
        <v>39763.519956000004</v>
      </c>
    </row>
    <row r="160" spans="2:3" ht="15">
      <c r="B160" s="101">
        <v>39825.897569999994</v>
      </c>
      <c r="C160" s="101">
        <f t="shared" si="13"/>
        <v>40950.897569999994</v>
      </c>
    </row>
    <row r="161" spans="2:3" ht="15">
      <c r="B161" s="101">
        <v>41018.580714</v>
      </c>
      <c r="C161" s="101">
        <f t="shared" si="13"/>
        <v>42143.580714</v>
      </c>
    </row>
    <row r="162" spans="2:3" ht="15">
      <c r="B162" s="101">
        <v>43266.00322200001</v>
      </c>
      <c r="C162" s="101">
        <f t="shared" si="13"/>
        <v>44391.00322200001</v>
      </c>
    </row>
    <row r="163" spans="1:3" s="100" customFormat="1" ht="15">
      <c r="A163" s="355"/>
      <c r="B163" s="103"/>
      <c r="C163" s="103"/>
    </row>
    <row r="164" spans="1:3" s="6" customFormat="1" ht="15">
      <c r="A164" s="43" t="s">
        <v>192</v>
      </c>
      <c r="B164" s="101">
        <v>35229.186378</v>
      </c>
      <c r="C164" s="101">
        <f aca="true" t="shared" si="14" ref="C164:C171">IF(B164*C$2&lt;(C$3),B164+(C$3),B164*(1+C$2))</f>
        <v>36354.186378</v>
      </c>
    </row>
    <row r="165" spans="2:3" ht="15">
      <c r="B165" s="101">
        <v>37345.031742</v>
      </c>
      <c r="C165" s="101">
        <f t="shared" si="14"/>
        <v>38470.031742</v>
      </c>
    </row>
    <row r="166" spans="2:3" ht="15">
      <c r="B166" s="101">
        <v>39287.916828</v>
      </c>
      <c r="C166" s="101">
        <f t="shared" si="14"/>
        <v>40412.916828</v>
      </c>
    </row>
    <row r="167" spans="2:3" ht="15">
      <c r="B167" s="101">
        <v>40989.930852</v>
      </c>
      <c r="C167" s="101">
        <f t="shared" si="14"/>
        <v>42114.930852</v>
      </c>
    </row>
    <row r="168" spans="2:3" ht="15">
      <c r="B168" s="101">
        <v>42632.52294000001</v>
      </c>
      <c r="C168" s="101">
        <f t="shared" si="14"/>
        <v>43757.52294000001</v>
      </c>
    </row>
    <row r="169" spans="2:3" ht="15">
      <c r="B169" s="101">
        <v>44852.356692</v>
      </c>
      <c r="C169" s="101">
        <f t="shared" si="14"/>
        <v>45977.356692</v>
      </c>
    </row>
    <row r="170" spans="2:3" ht="15">
      <c r="B170" s="101">
        <v>46457.81007</v>
      </c>
      <c r="C170" s="101">
        <f t="shared" si="14"/>
        <v>47582.81007</v>
      </c>
    </row>
    <row r="171" spans="2:3" ht="15">
      <c r="B171" s="101">
        <v>48089.791098</v>
      </c>
      <c r="C171" s="101">
        <f t="shared" si="14"/>
        <v>49214.791098</v>
      </c>
    </row>
    <row r="172" spans="1:3" s="100" customFormat="1" ht="15">
      <c r="A172" s="355"/>
      <c r="B172" s="103"/>
      <c r="C172" s="103"/>
    </row>
    <row r="173" spans="1:3" s="6" customFormat="1" ht="15">
      <c r="A173" s="43" t="s">
        <v>193</v>
      </c>
      <c r="B173" s="101">
        <v>53346.4474845519</v>
      </c>
      <c r="C173" s="101">
        <f aca="true" t="shared" si="15" ref="C173:C179">IF(B173*C$2&lt;(C$3),B173+(C$3),B173*(1+C$2))</f>
        <v>54546.74255295432</v>
      </c>
    </row>
    <row r="174" spans="2:3" ht="15">
      <c r="B174" s="101">
        <v>54619.1650791549</v>
      </c>
      <c r="C174" s="101">
        <f t="shared" si="15"/>
        <v>55848.09629343588</v>
      </c>
    </row>
    <row r="175" spans="2:3" ht="15">
      <c r="B175" s="101">
        <v>56168.182048996496</v>
      </c>
      <c r="C175" s="101">
        <f t="shared" si="15"/>
        <v>57431.966145098915</v>
      </c>
    </row>
    <row r="176" spans="2:3" ht="15">
      <c r="B176" s="101">
        <v>59084.5545884244</v>
      </c>
      <c r="C176" s="101">
        <f t="shared" si="15"/>
        <v>60413.95706666395</v>
      </c>
    </row>
    <row r="177" spans="2:3" ht="15">
      <c r="B177" s="101">
        <v>60827.1986794962</v>
      </c>
      <c r="C177" s="101">
        <f t="shared" si="15"/>
        <v>62195.810649784864</v>
      </c>
    </row>
    <row r="178" spans="1:3" ht="15">
      <c r="A178" s="34" t="s">
        <v>63</v>
      </c>
      <c r="B178" s="101">
        <v>62994.081968768995</v>
      </c>
      <c r="C178" s="101">
        <f t="shared" si="15"/>
        <v>64411.448813066294</v>
      </c>
    </row>
    <row r="179" spans="1:3" ht="15">
      <c r="A179" s="34" t="s">
        <v>64</v>
      </c>
      <c r="B179" s="101">
        <v>65174.018771832605</v>
      </c>
      <c r="C179" s="101">
        <f t="shared" si="15"/>
        <v>66640.43419419884</v>
      </c>
    </row>
    <row r="180" spans="1:3" s="6" customFormat="1" ht="15">
      <c r="A180" s="43"/>
      <c r="B180" s="101"/>
      <c r="C180" s="101"/>
    </row>
    <row r="181" spans="1:3" ht="15">
      <c r="A181" s="43" t="s">
        <v>193</v>
      </c>
      <c r="B181" s="101">
        <v>48259.568058000004</v>
      </c>
      <c r="C181" s="101">
        <f aca="true" t="shared" si="16" ref="C181:C189">IF(B181*C$2&lt;(C$3),B181+(C$3),B181*(1+C$2))</f>
        <v>49384.568058000004</v>
      </c>
    </row>
    <row r="182" spans="1:3" ht="15">
      <c r="A182" s="34" t="s">
        <v>328</v>
      </c>
      <c r="B182" s="101">
        <v>51126.941504099996</v>
      </c>
      <c r="C182" s="101">
        <f t="shared" si="16"/>
        <v>52277.29768794224</v>
      </c>
    </row>
    <row r="183" spans="2:3" ht="15">
      <c r="B183" s="101">
        <v>53346.4474845519</v>
      </c>
      <c r="C183" s="101">
        <f t="shared" si="16"/>
        <v>54546.74255295432</v>
      </c>
    </row>
    <row r="184" spans="2:3" ht="15">
      <c r="B184" s="101">
        <v>54619.1650791549</v>
      </c>
      <c r="C184" s="101">
        <f t="shared" si="16"/>
        <v>55848.09629343588</v>
      </c>
    </row>
    <row r="185" spans="2:3" ht="15">
      <c r="B185" s="101">
        <v>56168.182048996496</v>
      </c>
      <c r="C185" s="101">
        <f t="shared" si="16"/>
        <v>57431.966145098915</v>
      </c>
    </row>
    <row r="186" spans="2:3" ht="15">
      <c r="B186" s="101">
        <v>59084.5545884244</v>
      </c>
      <c r="C186" s="101">
        <f t="shared" si="16"/>
        <v>60413.95706666395</v>
      </c>
    </row>
    <row r="187" spans="2:3" ht="15">
      <c r="B187" s="101">
        <v>60827.1986794962</v>
      </c>
      <c r="C187" s="101">
        <f t="shared" si="16"/>
        <v>62195.810649784864</v>
      </c>
    </row>
    <row r="188" spans="1:3" ht="15">
      <c r="A188" s="34" t="s">
        <v>63</v>
      </c>
      <c r="B188" s="101">
        <v>62994.081968768995</v>
      </c>
      <c r="C188" s="101">
        <f t="shared" si="16"/>
        <v>64411.448813066294</v>
      </c>
    </row>
    <row r="189" spans="1:3" ht="15">
      <c r="A189" s="34" t="s">
        <v>64</v>
      </c>
      <c r="B189" s="101">
        <v>65174.018771832605</v>
      </c>
      <c r="C189" s="101">
        <f t="shared" si="16"/>
        <v>66640.43419419884</v>
      </c>
    </row>
    <row r="190" spans="2:3" ht="15">
      <c r="B190" s="101"/>
      <c r="C190" s="101"/>
    </row>
    <row r="191" spans="1:3" s="356" customFormat="1" ht="15">
      <c r="A191" s="353" t="s">
        <v>194</v>
      </c>
      <c r="B191" s="168">
        <v>665.7744991923036</v>
      </c>
      <c r="C191" s="168">
        <f aca="true" t="shared" si="17" ref="C191:C203">IF(B191*C$2&lt;(C$3/52.18),B191+(C$3/52.18),B191*(1+C$2))</f>
        <v>687.334483860759</v>
      </c>
    </row>
    <row r="192" spans="2:3" ht="15">
      <c r="B192" s="169">
        <v>670.6449757323036</v>
      </c>
      <c r="C192" s="169">
        <f t="shared" si="17"/>
        <v>692.204960400759</v>
      </c>
    </row>
    <row r="193" spans="2:3" ht="15">
      <c r="B193" s="169">
        <v>672.6398550123035</v>
      </c>
      <c r="C193" s="169">
        <f t="shared" si="17"/>
        <v>694.1998396807589</v>
      </c>
    </row>
    <row r="194" spans="2:3" ht="15">
      <c r="B194" s="169">
        <v>674.5498458123037</v>
      </c>
      <c r="C194" s="169">
        <f t="shared" si="17"/>
        <v>696.1098304807591</v>
      </c>
    </row>
    <row r="195" spans="2:3" ht="15">
      <c r="B195" s="169">
        <v>676.4704476723036</v>
      </c>
      <c r="C195" s="169">
        <f t="shared" si="17"/>
        <v>698.030432340759</v>
      </c>
    </row>
    <row r="196" spans="2:3" ht="15">
      <c r="B196" s="169">
        <v>676.4704476723036</v>
      </c>
      <c r="C196" s="169">
        <f t="shared" si="17"/>
        <v>698.030432340759</v>
      </c>
    </row>
    <row r="197" spans="2:3" ht="15">
      <c r="B197" s="169">
        <v>676.4704476723036</v>
      </c>
      <c r="C197" s="169">
        <f t="shared" si="17"/>
        <v>698.030432340759</v>
      </c>
    </row>
    <row r="198" spans="2:3" ht="15">
      <c r="B198" s="169">
        <v>676.4704476723036</v>
      </c>
      <c r="C198" s="169">
        <f t="shared" si="17"/>
        <v>698.030432340759</v>
      </c>
    </row>
    <row r="199" spans="2:3" ht="15">
      <c r="B199" s="169">
        <v>678.1576062123037</v>
      </c>
      <c r="C199" s="169">
        <f t="shared" si="17"/>
        <v>699.7175908807591</v>
      </c>
    </row>
    <row r="200" spans="2:3" ht="15">
      <c r="B200" s="169">
        <v>680.2161518523036</v>
      </c>
      <c r="C200" s="169">
        <f t="shared" si="17"/>
        <v>701.776136520759</v>
      </c>
    </row>
    <row r="201" spans="2:3" ht="15">
      <c r="B201" s="169">
        <v>682.9219721523036</v>
      </c>
      <c r="C201" s="169">
        <f t="shared" si="17"/>
        <v>704.481956820759</v>
      </c>
    </row>
    <row r="202" spans="2:3" ht="15">
      <c r="B202" s="169">
        <v>685.6702366923035</v>
      </c>
      <c r="C202" s="169">
        <f t="shared" si="17"/>
        <v>707.230221360759</v>
      </c>
    </row>
    <row r="203" spans="2:3" ht="15">
      <c r="B203" s="169">
        <v>688.2805574523036</v>
      </c>
      <c r="C203" s="169">
        <f t="shared" si="17"/>
        <v>709.840542120759</v>
      </c>
    </row>
    <row r="204" spans="1:3" s="6" customFormat="1" ht="15">
      <c r="A204" s="43"/>
      <c r="B204" s="169"/>
      <c r="C204" s="169"/>
    </row>
    <row r="205" spans="1:3" ht="15">
      <c r="A205" s="43" t="s">
        <v>194</v>
      </c>
      <c r="B205" s="169">
        <v>604.8139594923036</v>
      </c>
      <c r="C205" s="169">
        <f aca="true" t="shared" si="18" ref="C205:C219">IF(B205*C$2&lt;(C$3/52.18),B205+(C$3/52.18),B205*(1+C$2))</f>
        <v>626.373944160759</v>
      </c>
    </row>
    <row r="206" spans="1:3" ht="15">
      <c r="A206" s="34" t="s">
        <v>328</v>
      </c>
      <c r="B206" s="169">
        <v>619.3935559323036</v>
      </c>
      <c r="C206" s="169">
        <f t="shared" si="18"/>
        <v>640.953540600759</v>
      </c>
    </row>
    <row r="207" spans="2:3" ht="15">
      <c r="B207" s="169">
        <v>665.7744991923036</v>
      </c>
      <c r="C207" s="169">
        <f t="shared" si="18"/>
        <v>687.334483860759</v>
      </c>
    </row>
    <row r="208" spans="2:3" ht="15">
      <c r="B208" s="169">
        <v>670.6449757323036</v>
      </c>
      <c r="C208" s="169">
        <f t="shared" si="18"/>
        <v>692.204960400759</v>
      </c>
    </row>
    <row r="209" spans="2:3" ht="15">
      <c r="B209" s="169">
        <v>672.6398550123035</v>
      </c>
      <c r="C209" s="169">
        <f t="shared" si="18"/>
        <v>694.1998396807589</v>
      </c>
    </row>
    <row r="210" spans="2:3" ht="15">
      <c r="B210" s="169">
        <v>674.5498458123037</v>
      </c>
      <c r="C210" s="169">
        <f t="shared" si="18"/>
        <v>696.1098304807591</v>
      </c>
    </row>
    <row r="211" spans="2:3" ht="15">
      <c r="B211" s="169">
        <v>676.4704476723036</v>
      </c>
      <c r="C211" s="169">
        <f t="shared" si="18"/>
        <v>698.030432340759</v>
      </c>
    </row>
    <row r="212" spans="2:3" ht="15">
      <c r="B212" s="169">
        <v>676.4704476723036</v>
      </c>
      <c r="C212" s="169">
        <f t="shared" si="18"/>
        <v>698.030432340759</v>
      </c>
    </row>
    <row r="213" spans="2:3" ht="15">
      <c r="B213" s="169">
        <v>676.4704476723036</v>
      </c>
      <c r="C213" s="169">
        <f t="shared" si="18"/>
        <v>698.030432340759</v>
      </c>
    </row>
    <row r="214" spans="2:3" ht="15">
      <c r="B214" s="169">
        <v>676.4704476723036</v>
      </c>
      <c r="C214" s="169">
        <f t="shared" si="18"/>
        <v>698.030432340759</v>
      </c>
    </row>
    <row r="215" spans="2:3" ht="15">
      <c r="B215" s="169">
        <v>678.1576062123037</v>
      </c>
      <c r="C215" s="169">
        <f t="shared" si="18"/>
        <v>699.7175908807591</v>
      </c>
    </row>
    <row r="216" spans="2:3" ht="15">
      <c r="B216" s="169">
        <v>680.2161518523036</v>
      </c>
      <c r="C216" s="169">
        <f t="shared" si="18"/>
        <v>701.776136520759</v>
      </c>
    </row>
    <row r="217" spans="2:3" ht="15">
      <c r="B217" s="169">
        <v>682.9219721523036</v>
      </c>
      <c r="C217" s="169">
        <f t="shared" si="18"/>
        <v>704.481956820759</v>
      </c>
    </row>
    <row r="218" spans="2:3" ht="15">
      <c r="B218" s="169">
        <v>685.6702366923035</v>
      </c>
      <c r="C218" s="169">
        <f t="shared" si="18"/>
        <v>707.230221360759</v>
      </c>
    </row>
    <row r="219" spans="2:3" ht="15">
      <c r="B219" s="169">
        <v>688.2805574523036</v>
      </c>
      <c r="C219" s="169">
        <f t="shared" si="18"/>
        <v>709.840542120759</v>
      </c>
    </row>
    <row r="220" spans="1:3" s="100" customFormat="1" ht="15">
      <c r="A220" s="355"/>
      <c r="B220" s="350"/>
      <c r="C220" s="350"/>
    </row>
    <row r="221" s="6" customFormat="1" ht="15">
      <c r="A221" s="43" t="s">
        <v>195</v>
      </c>
    </row>
    <row r="222" spans="1:3" ht="15">
      <c r="A222" s="34" t="s">
        <v>196</v>
      </c>
      <c r="B222" s="101">
        <v>35141.11458</v>
      </c>
      <c r="C222" s="101">
        <f aca="true" t="shared" si="19" ref="C222:C231">IF(B222*C$2&lt;(C$3),B222+(C$3),B222*(1+C$2))</f>
        <v>36266.11458</v>
      </c>
    </row>
    <row r="223" spans="2:3" ht="15">
      <c r="B223" s="101">
        <v>35342.724720000006</v>
      </c>
      <c r="C223" s="101">
        <f t="shared" si="19"/>
        <v>36467.724720000006</v>
      </c>
    </row>
    <row r="224" spans="2:3" ht="15">
      <c r="B224" s="101">
        <v>35888.133204000005</v>
      </c>
      <c r="C224" s="101">
        <f t="shared" si="19"/>
        <v>37013.133204000005</v>
      </c>
    </row>
    <row r="225" spans="2:3" ht="15">
      <c r="B225" s="101">
        <v>36620.296343999995</v>
      </c>
      <c r="C225" s="101">
        <f t="shared" si="19"/>
        <v>37745.296343999995</v>
      </c>
    </row>
    <row r="226" spans="2:3" ht="15">
      <c r="B226" s="101">
        <v>37041.555426</v>
      </c>
      <c r="C226" s="101">
        <f t="shared" si="19"/>
        <v>38166.555426</v>
      </c>
    </row>
    <row r="227" spans="2:3" ht="15">
      <c r="B227" s="101">
        <v>37521.175338</v>
      </c>
      <c r="C227" s="101">
        <f t="shared" si="19"/>
        <v>38646.175338</v>
      </c>
    </row>
    <row r="228" spans="2:3" ht="15">
      <c r="B228" s="101">
        <v>37777.96299</v>
      </c>
      <c r="C228" s="101">
        <f t="shared" si="19"/>
        <v>38902.96299</v>
      </c>
    </row>
    <row r="229" spans="2:3" ht="15">
      <c r="B229" s="101">
        <v>38134.49460600001</v>
      </c>
      <c r="C229" s="101">
        <f t="shared" si="19"/>
        <v>39259.49460600001</v>
      </c>
    </row>
    <row r="230" spans="1:3" ht="15">
      <c r="A230" s="34" t="s">
        <v>63</v>
      </c>
      <c r="B230" s="101">
        <v>39208.333878</v>
      </c>
      <c r="C230" s="101">
        <f t="shared" si="19"/>
        <v>40333.333878</v>
      </c>
    </row>
    <row r="231" spans="1:3" ht="15">
      <c r="A231" s="34" t="s">
        <v>64</v>
      </c>
      <c r="B231" s="101">
        <v>40576.099512</v>
      </c>
      <c r="C231" s="101">
        <f t="shared" si="19"/>
        <v>41701.099512</v>
      </c>
    </row>
    <row r="232" spans="2:3" ht="15">
      <c r="B232" s="101"/>
      <c r="C232" s="101"/>
    </row>
    <row r="233" spans="1:3" s="356" customFormat="1" ht="15">
      <c r="A233" s="353" t="s">
        <v>197</v>
      </c>
      <c r="B233" s="168">
        <v>619.9134978723037</v>
      </c>
      <c r="C233" s="168">
        <f aca="true" t="shared" si="20" ref="C233:C241">IF(B233*C$2&lt;(C$3/52.18),B233+(C$3/52.18),B233*(1+C$2))</f>
        <v>641.473482540759</v>
      </c>
    </row>
    <row r="234" spans="1:3" ht="15">
      <c r="A234" s="34" t="s">
        <v>196</v>
      </c>
      <c r="B234" s="169">
        <v>630.7473901323036</v>
      </c>
      <c r="C234" s="169">
        <f t="shared" si="20"/>
        <v>652.307374800759</v>
      </c>
    </row>
    <row r="235" spans="2:3" ht="15">
      <c r="B235" s="169">
        <v>645.8469285123036</v>
      </c>
      <c r="C235" s="169">
        <f t="shared" si="20"/>
        <v>667.406913180759</v>
      </c>
    </row>
    <row r="236" spans="2:3" ht="15">
      <c r="B236" s="169">
        <v>658.3679793123036</v>
      </c>
      <c r="C236" s="169">
        <f t="shared" si="20"/>
        <v>679.927963980759</v>
      </c>
    </row>
    <row r="237" spans="2:3" ht="15">
      <c r="B237" s="169">
        <v>670.9633075323036</v>
      </c>
      <c r="C237" s="169">
        <f t="shared" si="20"/>
        <v>692.523292200759</v>
      </c>
    </row>
    <row r="238" spans="2:3" ht="15">
      <c r="B238" s="169">
        <v>677.0434449123036</v>
      </c>
      <c r="C238" s="169">
        <f t="shared" si="20"/>
        <v>698.603429580759</v>
      </c>
    </row>
    <row r="239" spans="2:3" ht="15">
      <c r="B239" s="169">
        <v>689.2461639123036</v>
      </c>
      <c r="C239" s="169">
        <f t="shared" si="20"/>
        <v>710.806148580759</v>
      </c>
    </row>
    <row r="240" spans="1:3" ht="15">
      <c r="A240" s="34" t="s">
        <v>63</v>
      </c>
      <c r="B240" s="169">
        <v>705.8206396323036</v>
      </c>
      <c r="C240" s="169">
        <f t="shared" si="20"/>
        <v>727.380624300759</v>
      </c>
    </row>
    <row r="241" spans="1:3" s="6" customFormat="1" ht="15">
      <c r="A241" s="43" t="s">
        <v>64</v>
      </c>
      <c r="B241" s="169">
        <v>723.7851642123037</v>
      </c>
      <c r="C241" s="169">
        <f t="shared" si="20"/>
        <v>745.3451488807591</v>
      </c>
    </row>
    <row r="242" spans="1:3" s="100" customFormat="1" ht="15">
      <c r="A242" s="355"/>
      <c r="B242" s="350"/>
      <c r="C242" s="350"/>
    </row>
    <row r="243" spans="1:3" s="6" customFormat="1" ht="15">
      <c r="A243" s="43" t="s">
        <v>78</v>
      </c>
      <c r="B243" s="169">
        <v>533.4545809923036</v>
      </c>
      <c r="C243" s="169">
        <f aca="true" t="shared" si="21" ref="C243:C252">IF(B243*C$2&lt;(C$3/52.18),B243+(C$3/52.18),B243*(1+C$2))</f>
        <v>555.014565660759</v>
      </c>
    </row>
    <row r="244" spans="1:3" ht="15">
      <c r="A244" s="34" t="s">
        <v>196</v>
      </c>
      <c r="B244" s="169">
        <v>533.4545809923036</v>
      </c>
      <c r="C244" s="169">
        <f t="shared" si="21"/>
        <v>555.014565660759</v>
      </c>
    </row>
    <row r="245" spans="2:3" ht="15">
      <c r="B245" s="169">
        <v>533.4545809923036</v>
      </c>
      <c r="C245" s="169">
        <f t="shared" si="21"/>
        <v>555.014565660759</v>
      </c>
    </row>
    <row r="246" spans="2:3" ht="15">
      <c r="B246" s="169">
        <v>555.2603092923035</v>
      </c>
      <c r="C246" s="169">
        <f t="shared" si="21"/>
        <v>576.8202939607589</v>
      </c>
    </row>
    <row r="247" spans="2:3" ht="15">
      <c r="B247" s="169">
        <v>573.1081122123036</v>
      </c>
      <c r="C247" s="169">
        <f t="shared" si="21"/>
        <v>594.668096880759</v>
      </c>
    </row>
    <row r="248" spans="2:3" ht="15">
      <c r="B248" s="169">
        <v>590.9240819523036</v>
      </c>
      <c r="C248" s="169">
        <f t="shared" si="21"/>
        <v>612.484066620759</v>
      </c>
    </row>
    <row r="249" spans="2:3" ht="15">
      <c r="B249" s="169">
        <v>598.1396027523036</v>
      </c>
      <c r="C249" s="169">
        <f t="shared" si="21"/>
        <v>619.699587420759</v>
      </c>
    </row>
    <row r="250" spans="2:3" ht="15">
      <c r="B250" s="169">
        <v>615.7115181123036</v>
      </c>
      <c r="C250" s="169">
        <f t="shared" si="21"/>
        <v>637.271502780759</v>
      </c>
    </row>
    <row r="251" spans="2:3" ht="15">
      <c r="B251" s="169">
        <v>643.3427183523037</v>
      </c>
      <c r="C251" s="169">
        <f t="shared" si="21"/>
        <v>664.9027030207591</v>
      </c>
    </row>
    <row r="252" spans="2:3" ht="15">
      <c r="B252" s="169">
        <v>650.8765709523035</v>
      </c>
      <c r="C252" s="169">
        <f t="shared" si="21"/>
        <v>672.4365556207589</v>
      </c>
    </row>
    <row r="253" spans="2:3" ht="15">
      <c r="B253" s="169"/>
      <c r="C253" s="169"/>
    </row>
    <row r="254" spans="2:3" ht="15">
      <c r="B254" s="169"/>
      <c r="C254" s="169"/>
    </row>
    <row r="255" spans="1:3" ht="15">
      <c r="A255" s="354" t="s">
        <v>63</v>
      </c>
      <c r="B255" s="169">
        <v>669.6369250323037</v>
      </c>
      <c r="C255" s="169">
        <f aca="true" t="shared" si="22" ref="C255:C256">IF(B255*C$2&lt;(C$3/52.18),B255+(C$3/52.18),B255*(1+C$2))</f>
        <v>691.1969097007591</v>
      </c>
    </row>
    <row r="256" spans="1:3" ht="15">
      <c r="A256" s="354" t="s">
        <v>64</v>
      </c>
      <c r="B256" s="169">
        <v>686.7737869323037</v>
      </c>
      <c r="C256" s="169">
        <f t="shared" si="22"/>
        <v>708.3337716007591</v>
      </c>
    </row>
    <row r="257" spans="1:3" s="6" customFormat="1" ht="15">
      <c r="A257" s="411"/>
      <c r="B257" s="169"/>
      <c r="C257" s="169"/>
    </row>
    <row r="258" spans="1:3" ht="15">
      <c r="A258" s="43" t="s">
        <v>307</v>
      </c>
      <c r="B258" s="169">
        <v>533.4545809923036</v>
      </c>
      <c r="C258" s="169">
        <f aca="true" t="shared" si="23" ref="C258:C271">IF(B258*C$2&lt;(C$3/52.18),B258+(C$3/52.18),B258*(1+C$2))</f>
        <v>555.014565660759</v>
      </c>
    </row>
    <row r="259" spans="1:3" ht="15">
      <c r="A259" s="34" t="s">
        <v>196</v>
      </c>
      <c r="B259" s="169">
        <v>533.4545809923036</v>
      </c>
      <c r="C259" s="169">
        <f t="shared" si="23"/>
        <v>555.014565660759</v>
      </c>
    </row>
    <row r="260" spans="2:3" ht="15">
      <c r="B260" s="169">
        <v>533.4545809923036</v>
      </c>
      <c r="C260" s="169">
        <f t="shared" si="23"/>
        <v>555.014565660759</v>
      </c>
    </row>
    <row r="261" spans="2:3" ht="15">
      <c r="B261" s="169">
        <v>533.4545809923036</v>
      </c>
      <c r="C261" s="169">
        <f t="shared" si="23"/>
        <v>555.014565660759</v>
      </c>
    </row>
    <row r="262" spans="2:3" ht="15">
      <c r="B262" s="169">
        <v>533.4545809923036</v>
      </c>
      <c r="C262" s="169">
        <f t="shared" si="23"/>
        <v>555.014565660759</v>
      </c>
    </row>
    <row r="263" spans="2:3" ht="15">
      <c r="B263" s="169">
        <v>555.2603092923035</v>
      </c>
      <c r="C263" s="169">
        <f t="shared" si="23"/>
        <v>576.8202939607589</v>
      </c>
    </row>
    <row r="264" spans="2:3" ht="15">
      <c r="B264" s="169">
        <v>573.1081122123036</v>
      </c>
      <c r="C264" s="169">
        <f t="shared" si="23"/>
        <v>594.668096880759</v>
      </c>
    </row>
    <row r="265" spans="2:3" ht="15">
      <c r="B265" s="169">
        <v>590.9240819523036</v>
      </c>
      <c r="C265" s="169">
        <f t="shared" si="23"/>
        <v>612.484066620759</v>
      </c>
    </row>
    <row r="266" spans="2:3" ht="15">
      <c r="B266" s="169">
        <v>598.1396027523036</v>
      </c>
      <c r="C266" s="169">
        <f t="shared" si="23"/>
        <v>619.699587420759</v>
      </c>
    </row>
    <row r="267" spans="2:3" ht="15">
      <c r="B267" s="169">
        <v>615.7115181123036</v>
      </c>
      <c r="C267" s="169">
        <f t="shared" si="23"/>
        <v>637.271502780759</v>
      </c>
    </row>
    <row r="268" spans="2:3" ht="15">
      <c r="B268" s="169">
        <v>643.3427183523037</v>
      </c>
      <c r="C268" s="169">
        <f t="shared" si="23"/>
        <v>664.9027030207591</v>
      </c>
    </row>
    <row r="269" spans="2:3" ht="15">
      <c r="B269" s="169">
        <v>650.8765709523035</v>
      </c>
      <c r="C269" s="169">
        <f t="shared" si="23"/>
        <v>672.4365556207589</v>
      </c>
    </row>
    <row r="270" spans="1:3" ht="15">
      <c r="A270" s="354" t="s">
        <v>63</v>
      </c>
      <c r="B270" s="169">
        <v>669.6369250323037</v>
      </c>
      <c r="C270" s="169">
        <f t="shared" si="23"/>
        <v>691.1969097007591</v>
      </c>
    </row>
    <row r="271" spans="1:3" ht="15">
      <c r="A271" s="354" t="s">
        <v>64</v>
      </c>
      <c r="B271" s="169">
        <v>686.7737869323037</v>
      </c>
      <c r="C271" s="169">
        <f t="shared" si="23"/>
        <v>708.3337716007591</v>
      </c>
    </row>
    <row r="272" spans="1:3" s="100" customFormat="1" ht="15">
      <c r="A272" s="361"/>
      <c r="B272" s="350"/>
      <c r="C272" s="350"/>
    </row>
    <row r="273" spans="1:3" s="6" customFormat="1" ht="15">
      <c r="A273" s="43" t="s">
        <v>198</v>
      </c>
      <c r="B273" s="101">
        <v>47218.623072</v>
      </c>
      <c r="C273" s="101">
        <f aca="true" t="shared" si="24" ref="C273:C326">IF(B273*C$2&lt;(C$3),B273+(C$3),B273*(1+C$2))</f>
        <v>48343.623072</v>
      </c>
    </row>
    <row r="274" spans="2:3" ht="15">
      <c r="B274" s="101">
        <v>49099.964009999996</v>
      </c>
      <c r="C274" s="101">
        <f t="shared" si="24"/>
        <v>50224.964009999996</v>
      </c>
    </row>
    <row r="275" spans="2:3" ht="15">
      <c r="B275" s="101">
        <v>51042.93374208</v>
      </c>
      <c r="C275" s="101">
        <f t="shared" si="24"/>
        <v>52191.3997512768</v>
      </c>
    </row>
    <row r="276" spans="2:3" ht="15">
      <c r="B276" s="101">
        <v>53081.0260374723</v>
      </c>
      <c r="C276" s="101">
        <f t="shared" si="24"/>
        <v>54275.34912331543</v>
      </c>
    </row>
    <row r="277" spans="2:3" ht="15">
      <c r="B277" s="101">
        <v>55111.935224757595</v>
      </c>
      <c r="C277" s="101">
        <f t="shared" si="24"/>
        <v>56351.95376731464</v>
      </c>
    </row>
    <row r="278" spans="1:3" s="6" customFormat="1" ht="15">
      <c r="A278" s="43"/>
      <c r="B278" s="101"/>
      <c r="C278" s="101"/>
    </row>
    <row r="279" spans="1:3" ht="15">
      <c r="A279" s="43" t="s">
        <v>340</v>
      </c>
      <c r="B279" s="101">
        <v>42788.50552200001</v>
      </c>
      <c r="C279" s="101">
        <f t="shared" si="24"/>
        <v>43913.50552200001</v>
      </c>
    </row>
    <row r="280" spans="2:3" ht="15">
      <c r="B280" s="101">
        <v>45354.25983000001</v>
      </c>
      <c r="C280" s="101">
        <f t="shared" si="24"/>
        <v>46479.25983000001</v>
      </c>
    </row>
    <row r="281" spans="2:3" ht="15">
      <c r="B281" s="101">
        <v>47218.623072</v>
      </c>
      <c r="C281" s="101">
        <f t="shared" si="24"/>
        <v>48343.623072</v>
      </c>
    </row>
    <row r="282" spans="2:3" ht="15">
      <c r="B282" s="101">
        <v>49099.964009999996</v>
      </c>
      <c r="C282" s="101">
        <f t="shared" si="24"/>
        <v>50224.964009999996</v>
      </c>
    </row>
    <row r="283" spans="2:3" ht="15">
      <c r="B283" s="101">
        <v>51042.93374208</v>
      </c>
      <c r="C283" s="101">
        <f t="shared" si="24"/>
        <v>52191.3997512768</v>
      </c>
    </row>
    <row r="284" spans="2:3" ht="15">
      <c r="B284" s="101">
        <v>53081.0260374723</v>
      </c>
      <c r="C284" s="101">
        <f t="shared" si="24"/>
        <v>54275.34912331543</v>
      </c>
    </row>
    <row r="285" spans="2:3" ht="15">
      <c r="B285" s="101">
        <v>55111.935224757595</v>
      </c>
      <c r="C285" s="101">
        <f t="shared" si="24"/>
        <v>56351.95376731464</v>
      </c>
    </row>
    <row r="286" spans="1:3" s="100" customFormat="1" ht="15">
      <c r="A286" s="355"/>
      <c r="B286" s="103"/>
      <c r="C286" s="103"/>
    </row>
    <row r="287" spans="1:3" s="6" customFormat="1" ht="15">
      <c r="A287" s="43" t="s">
        <v>148</v>
      </c>
      <c r="B287" s="101">
        <v>58146.87718111861</v>
      </c>
      <c r="C287" s="101">
        <f t="shared" si="24"/>
        <v>59455.18191769378</v>
      </c>
    </row>
    <row r="288" spans="2:3" ht="15">
      <c r="B288" s="101">
        <v>60239.790558910194</v>
      </c>
      <c r="C288" s="101">
        <f t="shared" si="24"/>
        <v>61595.18584648567</v>
      </c>
    </row>
    <row r="289" spans="2:3" ht="15">
      <c r="B289" s="101">
        <v>62429.51749731689</v>
      </c>
      <c r="C289" s="101">
        <f t="shared" si="24"/>
        <v>63834.181641006515</v>
      </c>
    </row>
    <row r="290" spans="2:3" ht="15">
      <c r="B290" s="101">
        <v>64666.0195268073</v>
      </c>
      <c r="C290" s="101">
        <f t="shared" si="24"/>
        <v>66121.00496616046</v>
      </c>
    </row>
    <row r="291" spans="2:3" ht="15">
      <c r="B291" s="101">
        <v>66949.2966473814</v>
      </c>
      <c r="C291" s="101">
        <f t="shared" si="24"/>
        <v>68455.65582194748</v>
      </c>
    </row>
    <row r="292" spans="1:3" s="6" customFormat="1" ht="15">
      <c r="A292" s="43" t="s">
        <v>134</v>
      </c>
      <c r="B292" s="101">
        <v>68347.1104158129</v>
      </c>
      <c r="C292" s="101">
        <f t="shared" si="24"/>
        <v>69884.92040016869</v>
      </c>
    </row>
    <row r="293" spans="1:3" s="100" customFormat="1" ht="15">
      <c r="A293" s="355"/>
      <c r="B293" s="103"/>
      <c r="C293" s="103"/>
    </row>
    <row r="294" spans="1:3" s="6" customFormat="1" ht="15">
      <c r="A294" s="43" t="s">
        <v>199</v>
      </c>
      <c r="B294" s="101">
        <v>66748.0549764399</v>
      </c>
      <c r="C294" s="101">
        <f t="shared" si="24"/>
        <v>68249.8862134098</v>
      </c>
    </row>
    <row r="295" spans="1:3" s="100" customFormat="1" ht="15">
      <c r="A295" s="355"/>
      <c r="B295" s="103"/>
      <c r="C295" s="103"/>
    </row>
    <row r="296" spans="1:13" s="6" customFormat="1" ht="15">
      <c r="A296" s="43" t="s">
        <v>341</v>
      </c>
      <c r="B296" s="101">
        <v>97860.01730399577</v>
      </c>
      <c r="C296" s="101">
        <f t="shared" si="24"/>
        <v>100061.86769333568</v>
      </c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</row>
    <row r="297" spans="1:13" s="6" customFormat="1" ht="15">
      <c r="A297" s="43"/>
      <c r="B297" s="101">
        <v>101889.2018940894</v>
      </c>
      <c r="C297" s="101">
        <f t="shared" si="24"/>
        <v>104181.70893670642</v>
      </c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</row>
    <row r="298" spans="1:13" s="6" customFormat="1" ht="15">
      <c r="A298" s="43"/>
      <c r="B298" s="101">
        <v>105886.8404925219</v>
      </c>
      <c r="C298" s="101">
        <f t="shared" si="24"/>
        <v>108269.29440360364</v>
      </c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</row>
    <row r="299" spans="1:13" s="6" customFormat="1" ht="15">
      <c r="A299" s="43"/>
      <c r="B299" s="101">
        <v>109881.2157125067</v>
      </c>
      <c r="C299" s="101">
        <f t="shared" si="24"/>
        <v>112353.5430660381</v>
      </c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</row>
    <row r="300" spans="1:13" s="6" customFormat="1" ht="15">
      <c r="A300" s="43"/>
      <c r="B300" s="101">
        <v>113313.2020466712</v>
      </c>
      <c r="C300" s="101">
        <f t="shared" si="24"/>
        <v>115862.7490927213</v>
      </c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</row>
    <row r="301" spans="1:13" s="6" customFormat="1" ht="15">
      <c r="A301" s="43" t="s">
        <v>63</v>
      </c>
      <c r="B301" s="101">
        <v>116836.5629773713</v>
      </c>
      <c r="C301" s="101">
        <f t="shared" si="24"/>
        <v>119465.38564436215</v>
      </c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</row>
    <row r="302" spans="1:3" s="6" customFormat="1" ht="15">
      <c r="A302" s="43" t="s">
        <v>64</v>
      </c>
      <c r="B302" s="101">
        <v>120356.66052962371</v>
      </c>
      <c r="C302" s="101">
        <f t="shared" si="24"/>
        <v>123064.68539154025</v>
      </c>
    </row>
    <row r="303" spans="1:3" s="6" customFormat="1" ht="15">
      <c r="A303" s="43"/>
      <c r="B303" s="101"/>
      <c r="C303" s="101"/>
    </row>
    <row r="304" spans="1:3" s="6" customFormat="1" ht="15">
      <c r="A304" s="43" t="s">
        <v>343</v>
      </c>
      <c r="B304" s="101">
        <v>105099.27849381028</v>
      </c>
      <c r="C304" s="101">
        <f t="shared" si="24"/>
        <v>107464.01225992102</v>
      </c>
    </row>
    <row r="305" spans="1:3" s="6" customFormat="1" ht="15">
      <c r="A305" s="43"/>
      <c r="B305" s="101">
        <v>109305.77331289559</v>
      </c>
      <c r="C305" s="101">
        <f t="shared" si="24"/>
        <v>111765.15321243573</v>
      </c>
    </row>
    <row r="306" spans="1:3" s="6" customFormat="1" ht="15">
      <c r="A306" s="43"/>
      <c r="B306" s="101">
        <v>113534.0239882989</v>
      </c>
      <c r="C306" s="101">
        <f t="shared" si="24"/>
        <v>116088.53952803562</v>
      </c>
    </row>
    <row r="307" spans="1:3" s="6" customFormat="1" ht="15">
      <c r="A307" s="43"/>
      <c r="B307" s="101">
        <v>117751.3967355432</v>
      </c>
      <c r="C307" s="101">
        <f t="shared" si="24"/>
        <v>120400.80316209291</v>
      </c>
    </row>
    <row r="308" spans="1:3" s="6" customFormat="1" ht="15">
      <c r="A308" s="43"/>
      <c r="B308" s="101">
        <v>121350.90316335628</v>
      </c>
      <c r="C308" s="101">
        <f t="shared" si="24"/>
        <v>124081.2984845318</v>
      </c>
    </row>
    <row r="309" spans="1:3" s="6" customFormat="1" ht="15">
      <c r="A309" s="43" t="s">
        <v>63</v>
      </c>
      <c r="B309" s="101">
        <v>125139.68554113599</v>
      </c>
      <c r="C309" s="101">
        <f t="shared" si="24"/>
        <v>127955.32846581154</v>
      </c>
    </row>
    <row r="310" spans="1:3" s="6" customFormat="1" ht="15">
      <c r="A310" s="43" t="s">
        <v>64</v>
      </c>
      <c r="B310" s="101">
        <v>128930.6435045475</v>
      </c>
      <c r="C310" s="101">
        <f t="shared" si="24"/>
        <v>131831.5829833998</v>
      </c>
    </row>
    <row r="311" spans="1:3" s="6" customFormat="1" ht="15">
      <c r="A311" s="43"/>
      <c r="B311" s="101"/>
      <c r="C311" s="101"/>
    </row>
    <row r="312" spans="1:3" s="6" customFormat="1" ht="15">
      <c r="A312" s="43" t="s">
        <v>342</v>
      </c>
      <c r="B312" s="101">
        <v>93113.97724822411</v>
      </c>
      <c r="C312" s="101">
        <f t="shared" si="24"/>
        <v>95209.04173630915</v>
      </c>
    </row>
    <row r="313" spans="1:3" s="6" customFormat="1" ht="15">
      <c r="A313" s="43"/>
      <c r="B313" s="101">
        <v>96935.39341048078</v>
      </c>
      <c r="C313" s="101">
        <f t="shared" si="24"/>
        <v>99116.4397622166</v>
      </c>
    </row>
    <row r="314" spans="1:3" s="6" customFormat="1" ht="15">
      <c r="A314" s="43"/>
      <c r="B314" s="101">
        <v>100736.1415092354</v>
      </c>
      <c r="C314" s="101">
        <f t="shared" si="24"/>
        <v>103002.7046931932</v>
      </c>
    </row>
    <row r="315" spans="1:3" s="6" customFormat="1" ht="15">
      <c r="A315" s="43"/>
      <c r="B315" s="101">
        <v>104567.3478068352</v>
      </c>
      <c r="C315" s="101">
        <f t="shared" si="24"/>
        <v>106920.11313248899</v>
      </c>
    </row>
    <row r="316" spans="1:3" s="6" customFormat="1" ht="15">
      <c r="A316" s="43"/>
      <c r="B316" s="101">
        <v>107793.7412987946</v>
      </c>
      <c r="C316" s="101">
        <f t="shared" si="24"/>
        <v>110219.10047801747</v>
      </c>
    </row>
    <row r="317" spans="1:3" s="6" customFormat="1" ht="15">
      <c r="A317" s="43" t="s">
        <v>63</v>
      </c>
      <c r="B317" s="101">
        <v>111141.96758613478</v>
      </c>
      <c r="C317" s="101">
        <f t="shared" si="24"/>
        <v>113642.6618568228</v>
      </c>
    </row>
    <row r="318" spans="1:3" s="6" customFormat="1" ht="15">
      <c r="A318" s="43" t="s">
        <v>64</v>
      </c>
      <c r="B318" s="101">
        <v>114483.66711657959</v>
      </c>
      <c r="C318" s="101">
        <f t="shared" si="24"/>
        <v>117059.54962670262</v>
      </c>
    </row>
    <row r="319" spans="1:3" s="6" customFormat="1" ht="15">
      <c r="A319" s="43"/>
      <c r="B319" s="101"/>
      <c r="C319" s="101"/>
    </row>
    <row r="320" spans="1:3" s="6" customFormat="1" ht="15">
      <c r="A320" s="43" t="s">
        <v>344</v>
      </c>
      <c r="B320" s="101">
        <v>99983.38888063258</v>
      </c>
      <c r="C320" s="101">
        <f t="shared" si="24"/>
        <v>102233.01513044682</v>
      </c>
    </row>
    <row r="321" spans="1:3" s="6" customFormat="1" ht="15">
      <c r="A321" s="43"/>
      <c r="B321" s="101">
        <v>103986.4664431446</v>
      </c>
      <c r="C321" s="101">
        <f t="shared" si="24"/>
        <v>106326.16193811534</v>
      </c>
    </row>
    <row r="322" spans="1:3" s="6" customFormat="1" ht="15">
      <c r="A322" s="43"/>
      <c r="B322" s="101">
        <v>108004.77310507919</v>
      </c>
      <c r="C322" s="101">
        <f t="shared" si="24"/>
        <v>110434.88049994347</v>
      </c>
    </row>
    <row r="323" spans="1:3" s="6" customFormat="1" ht="15">
      <c r="A323" s="43"/>
      <c r="B323" s="101">
        <v>112008.9384604071</v>
      </c>
      <c r="C323" s="101">
        <f t="shared" si="24"/>
        <v>114529.13957576625</v>
      </c>
    </row>
    <row r="324" spans="1:3" s="6" customFormat="1" ht="15">
      <c r="A324" s="43"/>
      <c r="B324" s="101">
        <v>115427.87128078079</v>
      </c>
      <c r="C324" s="101">
        <f t="shared" si="24"/>
        <v>118024.99838459835</v>
      </c>
    </row>
    <row r="325" spans="1:3" s="6" customFormat="1" ht="15">
      <c r="A325" s="43" t="s">
        <v>63</v>
      </c>
      <c r="B325" s="101">
        <v>119033.9044654893</v>
      </c>
      <c r="C325" s="101">
        <f t="shared" si="24"/>
        <v>121712.1673159628</v>
      </c>
    </row>
    <row r="326" spans="1:3" s="6" customFormat="1" ht="15">
      <c r="A326" s="43" t="s">
        <v>64</v>
      </c>
      <c r="B326" s="101">
        <v>122632.32310048651</v>
      </c>
      <c r="C326" s="101">
        <f t="shared" si="24"/>
        <v>125391.55037024745</v>
      </c>
    </row>
    <row r="327" spans="1:3" s="100" customFormat="1" ht="15">
      <c r="A327" s="355"/>
      <c r="B327" s="103"/>
      <c r="C327" s="103"/>
    </row>
    <row r="328" ht="15">
      <c r="A328" s="36"/>
    </row>
    <row r="329" s="137" customFormat="1" ht="15.75" customHeight="1"/>
    <row r="330" s="137" customFormat="1" ht="15"/>
    <row r="331" s="137" customFormat="1" ht="15"/>
    <row r="332" s="137" customFormat="1" ht="15"/>
    <row r="333" spans="1:4" ht="15">
      <c r="A333" s="137"/>
      <c r="B333" s="357"/>
      <c r="C333" s="358"/>
      <c r="D333" s="11"/>
    </row>
    <row r="334" spans="1:4" ht="15">
      <c r="A334" s="137"/>
      <c r="B334" s="357"/>
      <c r="C334" s="256"/>
      <c r="D334" s="11"/>
    </row>
    <row r="335" spans="1:4" ht="15">
      <c r="A335" s="137"/>
      <c r="B335" s="357"/>
      <c r="C335" s="256"/>
      <c r="D335" s="11"/>
    </row>
    <row r="336" spans="1:3" ht="15">
      <c r="A336" s="137"/>
      <c r="B336" s="358"/>
      <c r="C336" s="11"/>
    </row>
    <row r="337" spans="1:2" s="196" customFormat="1" ht="16.5" thickBot="1">
      <c r="A337" s="412"/>
      <c r="B337" s="202"/>
    </row>
    <row r="338" spans="1:3" ht="16.5" thickTop="1">
      <c r="A338" s="137"/>
      <c r="B338" s="11"/>
      <c r="C338" s="256"/>
    </row>
    <row r="339" s="11" customFormat="1" ht="30.75" customHeight="1" thickBot="1">
      <c r="A339" s="330" t="s">
        <v>259</v>
      </c>
    </row>
    <row r="340" ht="16.5" thickTop="1"/>
  </sheetData>
  <hyperlinks>
    <hyperlink ref="A339" location="'Table of Contents'!A1" display="Link to Table of Contents "/>
  </hyperlinks>
  <printOptions/>
  <pageMargins left="0.7" right="0.7" top="0.75" bottom="0.75" header="0.3" footer="0.3"/>
  <pageSetup fitToHeight="0" fitToWidth="1" horizontalDpi="600" verticalDpi="600" orientation="landscape" paperSize="9" scale="2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C00000"/>
    <pageSetUpPr fitToPage="1"/>
  </sheetPr>
  <dimension ref="A1:BU234"/>
  <sheetViews>
    <sheetView workbookViewId="0" topLeftCell="A1">
      <pane ySplit="1" topLeftCell="A2" activePane="bottomLeft" state="frozen"/>
      <selection pane="bottomLeft" activeCell="A2" sqref="A2"/>
    </sheetView>
  </sheetViews>
  <sheetFormatPr defaultColWidth="7.10546875" defaultRowHeight="15"/>
  <cols>
    <col min="1" max="1" width="43.3359375" style="62" customWidth="1"/>
    <col min="2" max="3" width="9.88671875" style="113" customWidth="1"/>
    <col min="4" max="16384" width="7.10546875" style="25" customWidth="1"/>
  </cols>
  <sheetData>
    <row r="1" spans="1:3" s="235" customFormat="1" ht="54.75" customHeight="1" thickBot="1">
      <c r="A1" s="366" t="s">
        <v>200</v>
      </c>
      <c r="B1" s="367">
        <v>45200</v>
      </c>
      <c r="C1" s="367">
        <v>45292</v>
      </c>
    </row>
    <row r="2" spans="1:73" s="267" customFormat="1" ht="15">
      <c r="A2" s="265" t="s">
        <v>306</v>
      </c>
      <c r="B2" s="266">
        <v>0.015</v>
      </c>
      <c r="C2" s="266">
        <v>0.0225</v>
      </c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</row>
    <row r="3" spans="1:3" s="268" customFormat="1" ht="16.5" thickBot="1">
      <c r="A3" s="188" t="s">
        <v>305</v>
      </c>
      <c r="B3" s="268">
        <v>750</v>
      </c>
      <c r="C3" s="268">
        <v>1125</v>
      </c>
    </row>
    <row r="4" spans="1:3" ht="15">
      <c r="A4" s="62" t="s">
        <v>201</v>
      </c>
      <c r="B4" s="113">
        <v>94065.79596213659</v>
      </c>
      <c r="C4" s="101">
        <f aca="true" t="shared" si="0" ref="C4:C69">IF(B4*C$2&lt;(C$3),B4+(C$3),B4*(1+C$2))</f>
        <v>96182.27637128466</v>
      </c>
    </row>
    <row r="5" spans="1:3" ht="15">
      <c r="A5" s="20" t="s">
        <v>287</v>
      </c>
      <c r="B5" s="113">
        <v>97176.88341561059</v>
      </c>
      <c r="C5" s="101">
        <f t="shared" si="0"/>
        <v>99363.36329246183</v>
      </c>
    </row>
    <row r="6" spans="2:3" ht="15">
      <c r="B6" s="113">
        <v>100266.2150127666</v>
      </c>
      <c r="C6" s="101">
        <f t="shared" si="0"/>
        <v>102522.20485055384</v>
      </c>
    </row>
    <row r="7" spans="2:3" ht="15">
      <c r="B7" s="113">
        <v>103371.86350216108</v>
      </c>
      <c r="C7" s="101">
        <f t="shared" si="0"/>
        <v>105697.73043095971</v>
      </c>
    </row>
    <row r="8" spans="2:3" ht="15">
      <c r="B8" s="113">
        <v>106456.8439280535</v>
      </c>
      <c r="C8" s="101">
        <f t="shared" si="0"/>
        <v>108852.12291643469</v>
      </c>
    </row>
    <row r="9" spans="2:3" ht="15">
      <c r="B9" s="113">
        <v>109562.492417448</v>
      </c>
      <c r="C9" s="101">
        <f t="shared" si="0"/>
        <v>112027.64849684057</v>
      </c>
    </row>
    <row r="10" spans="2:3" ht="15">
      <c r="B10" s="113">
        <v>112657.26297868349</v>
      </c>
      <c r="C10" s="101">
        <f t="shared" si="0"/>
        <v>115192.05139570386</v>
      </c>
    </row>
    <row r="11" spans="2:3" ht="15">
      <c r="B11" s="113">
        <v>115763.99926089389</v>
      </c>
      <c r="C11" s="101">
        <f t="shared" si="0"/>
        <v>118368.689244264</v>
      </c>
    </row>
    <row r="12" spans="2:3" ht="15">
      <c r="B12" s="113">
        <v>118857.68202931348</v>
      </c>
      <c r="C12" s="101">
        <f t="shared" si="0"/>
        <v>121531.97987497303</v>
      </c>
    </row>
    <row r="13" spans="2:3" ht="15">
      <c r="B13" s="113">
        <v>121952.452590549</v>
      </c>
      <c r="C13" s="101">
        <f t="shared" si="0"/>
        <v>124696.38277383635</v>
      </c>
    </row>
    <row r="14" spans="2:3" ht="15">
      <c r="B14" s="113">
        <v>125048.3109446004</v>
      </c>
      <c r="C14" s="101">
        <f t="shared" si="0"/>
        <v>127861.8979408539</v>
      </c>
    </row>
    <row r="15" spans="1:3" s="98" customFormat="1" ht="15">
      <c r="A15" s="226"/>
      <c r="B15" s="123"/>
      <c r="C15" s="123"/>
    </row>
    <row r="16" spans="1:3" ht="15">
      <c r="A16" s="62" t="s">
        <v>202</v>
      </c>
      <c r="B16" s="113">
        <v>79735.21340547</v>
      </c>
      <c r="C16" s="101">
        <f t="shared" si="0"/>
        <v>81529.25570709308</v>
      </c>
    </row>
    <row r="17" spans="1:3" ht="15">
      <c r="A17" s="20" t="s">
        <v>287</v>
      </c>
      <c r="B17" s="113">
        <v>82895.25153565951</v>
      </c>
      <c r="C17" s="101">
        <f t="shared" si="0"/>
        <v>84760.39469521184</v>
      </c>
    </row>
    <row r="18" spans="2:3" ht="15">
      <c r="B18" s="113">
        <v>86072.69435090339</v>
      </c>
      <c r="C18" s="101">
        <f t="shared" si="0"/>
        <v>88009.32997379871</v>
      </c>
    </row>
    <row r="19" spans="2:3" ht="15">
      <c r="B19" s="113">
        <v>89251.2249589632</v>
      </c>
      <c r="C19" s="101">
        <f t="shared" si="0"/>
        <v>91259.37752053987</v>
      </c>
    </row>
    <row r="20" spans="2:3" ht="15">
      <c r="B20" s="113">
        <v>92404.7363322573</v>
      </c>
      <c r="C20" s="101">
        <f t="shared" si="0"/>
        <v>94483.84289973308</v>
      </c>
    </row>
    <row r="21" spans="2:3" ht="15">
      <c r="B21" s="113">
        <v>95583.2669403171</v>
      </c>
      <c r="C21" s="101">
        <f t="shared" si="0"/>
        <v>97733.89044647424</v>
      </c>
    </row>
    <row r="22" spans="2:3" ht="15">
      <c r="B22" s="113">
        <v>98757.4463771133</v>
      </c>
      <c r="C22" s="101">
        <f t="shared" si="0"/>
        <v>100979.48892059835</v>
      </c>
    </row>
    <row r="23" spans="2:3" ht="15">
      <c r="B23" s="113">
        <v>101929.45022827768</v>
      </c>
      <c r="C23" s="101">
        <f t="shared" si="0"/>
        <v>104222.86285841392</v>
      </c>
    </row>
    <row r="24" spans="2:3" ht="15">
      <c r="B24" s="113">
        <v>105096.01511536259</v>
      </c>
      <c r="C24" s="101">
        <f t="shared" si="0"/>
        <v>107460.67545545824</v>
      </c>
    </row>
    <row r="25" spans="1:3" s="98" customFormat="1" ht="15">
      <c r="A25" s="226"/>
      <c r="B25" s="123"/>
      <c r="C25" s="103"/>
    </row>
    <row r="26" spans="1:3" ht="15">
      <c r="A26" s="62" t="s">
        <v>71</v>
      </c>
      <c r="B26" s="113">
        <v>59506.6182009936</v>
      </c>
      <c r="C26" s="101">
        <f t="shared" si="0"/>
        <v>60845.51711051595</v>
      </c>
    </row>
    <row r="27" spans="1:3" ht="15">
      <c r="A27" s="20" t="s">
        <v>287</v>
      </c>
      <c r="B27" s="113">
        <v>70077.78878590978</v>
      </c>
      <c r="C27" s="101">
        <f t="shared" si="0"/>
        <v>71654.53903359275</v>
      </c>
    </row>
    <row r="28" spans="2:3" ht="15">
      <c r="B28" s="113">
        <v>73827.41062231711</v>
      </c>
      <c r="C28" s="101">
        <f t="shared" si="0"/>
        <v>75488.52736131924</v>
      </c>
    </row>
    <row r="29" spans="2:3" ht="15">
      <c r="B29" s="113">
        <v>76407.6551816319</v>
      </c>
      <c r="C29" s="101">
        <f t="shared" si="0"/>
        <v>78126.82742321861</v>
      </c>
    </row>
    <row r="30" spans="2:3" ht="15">
      <c r="B30" s="113">
        <v>80179.0328743572</v>
      </c>
      <c r="C30" s="101">
        <f t="shared" si="0"/>
        <v>81983.06111403024</v>
      </c>
    </row>
    <row r="31" spans="2:3" ht="15">
      <c r="B31" s="113">
        <v>83986.3077300072</v>
      </c>
      <c r="C31" s="101">
        <f t="shared" si="0"/>
        <v>85875.99965393236</v>
      </c>
    </row>
    <row r="32" spans="2:3" ht="15">
      <c r="B32" s="113">
        <v>87781.61686468228</v>
      </c>
      <c r="C32" s="101">
        <f t="shared" si="0"/>
        <v>89756.70324413762</v>
      </c>
    </row>
    <row r="33" spans="2:3" ht="15">
      <c r="B33" s="113">
        <v>91575.8382065415</v>
      </c>
      <c r="C33" s="101">
        <f t="shared" si="0"/>
        <v>93636.29456618869</v>
      </c>
    </row>
    <row r="34" spans="2:3" ht="15">
      <c r="B34" s="113">
        <v>95366.796169953</v>
      </c>
      <c r="C34" s="101">
        <f t="shared" si="0"/>
        <v>97512.54908377693</v>
      </c>
    </row>
    <row r="36" spans="1:3" ht="15">
      <c r="A36" s="62" t="s">
        <v>345</v>
      </c>
      <c r="B36" s="96">
        <v>53684.75105029681</v>
      </c>
      <c r="C36" s="101">
        <f t="shared" si="0"/>
        <v>54892.657948928485</v>
      </c>
    </row>
    <row r="37" spans="1:3" ht="15">
      <c r="A37" s="20" t="s">
        <v>287</v>
      </c>
      <c r="B37" s="96">
        <v>63186.6212971833</v>
      </c>
      <c r="C37" s="101">
        <f t="shared" si="0"/>
        <v>64608.32027636992</v>
      </c>
    </row>
    <row r="38" spans="2:3" ht="15">
      <c r="B38" s="96">
        <v>70077.78878590978</v>
      </c>
      <c r="C38" s="101">
        <f t="shared" si="0"/>
        <v>71654.53903359275</v>
      </c>
    </row>
    <row r="39" spans="2:3" ht="15">
      <c r="B39" s="96">
        <v>73827.41062231711</v>
      </c>
      <c r="C39" s="101">
        <f t="shared" si="0"/>
        <v>75488.52736131924</v>
      </c>
    </row>
    <row r="40" spans="2:3" ht="15">
      <c r="B40" s="96">
        <v>76407.6551816319</v>
      </c>
      <c r="C40" s="101">
        <f t="shared" si="0"/>
        <v>78126.82742321861</v>
      </c>
    </row>
    <row r="41" spans="2:3" ht="15">
      <c r="B41" s="96">
        <v>80069.16579995131</v>
      </c>
      <c r="C41" s="101">
        <f t="shared" si="0"/>
        <v>81870.72203045021</v>
      </c>
    </row>
    <row r="42" spans="2:3" ht="15">
      <c r="B42" s="96">
        <v>83733.9397967184</v>
      </c>
      <c r="C42" s="101">
        <f t="shared" si="0"/>
        <v>85617.95344214457</v>
      </c>
    </row>
    <row r="43" spans="2:3" ht="15">
      <c r="B43" s="96">
        <v>87385.6602796947</v>
      </c>
      <c r="C43" s="101">
        <f t="shared" si="0"/>
        <v>89351.83763598783</v>
      </c>
    </row>
    <row r="44" spans="2:3" ht="15">
      <c r="B44" s="96">
        <v>91037.38076267099</v>
      </c>
      <c r="C44" s="101">
        <f t="shared" si="0"/>
        <v>93085.72182983108</v>
      </c>
    </row>
    <row r="45" spans="2:3" ht="15">
      <c r="B45" s="96">
        <v>94685.83786719959</v>
      </c>
      <c r="C45" s="101">
        <f t="shared" si="0"/>
        <v>96816.26921921158</v>
      </c>
    </row>
    <row r="46" spans="1:3" s="98" customFormat="1" ht="15">
      <c r="A46" s="226"/>
      <c r="B46" s="123"/>
      <c r="C46" s="123"/>
    </row>
    <row r="47" spans="1:3" ht="15">
      <c r="A47" s="62" t="s">
        <v>131</v>
      </c>
      <c r="B47" s="113">
        <v>50528.212686</v>
      </c>
      <c r="C47" s="101">
        <f t="shared" si="0"/>
        <v>51665.097471434994</v>
      </c>
    </row>
    <row r="48" spans="2:3" ht="15">
      <c r="B48" s="113">
        <v>52502.32025941349</v>
      </c>
      <c r="C48" s="101">
        <f t="shared" si="0"/>
        <v>53683.62246525029</v>
      </c>
    </row>
    <row r="49" spans="2:3" ht="15">
      <c r="B49" s="113">
        <v>54497.33228377409</v>
      </c>
      <c r="C49" s="101">
        <f t="shared" si="0"/>
        <v>55723.52226015901</v>
      </c>
    </row>
    <row r="50" spans="2:3" ht="15">
      <c r="B50" s="113">
        <v>56503.2222362937</v>
      </c>
      <c r="C50" s="101">
        <f t="shared" si="0"/>
        <v>57774.54473661031</v>
      </c>
    </row>
    <row r="51" spans="2:3" ht="15">
      <c r="B51" s="113">
        <v>58609.189127876096</v>
      </c>
      <c r="C51" s="101">
        <f t="shared" si="0"/>
        <v>59927.8958832533</v>
      </c>
    </row>
    <row r="52" spans="2:3" ht="15">
      <c r="B52" s="113">
        <v>60624.8692157388</v>
      </c>
      <c r="C52" s="101">
        <f t="shared" si="0"/>
        <v>61988.92877309292</v>
      </c>
    </row>
    <row r="53" spans="1:3" s="98" customFormat="1" ht="15">
      <c r="A53" s="226"/>
      <c r="B53" s="123"/>
      <c r="C53" s="123"/>
    </row>
    <row r="54" spans="1:3" ht="15">
      <c r="A54" s="62" t="s">
        <v>133</v>
      </c>
      <c r="B54" s="113">
        <v>27923.471568</v>
      </c>
      <c r="C54" s="101">
        <f t="shared" si="0"/>
        <v>29048.471568</v>
      </c>
    </row>
    <row r="55" spans="2:3" ht="15">
      <c r="B55" s="113">
        <v>29161.78227</v>
      </c>
      <c r="C55" s="101">
        <f t="shared" si="0"/>
        <v>30286.78227</v>
      </c>
    </row>
    <row r="56" spans="2:3" ht="15">
      <c r="B56" s="113">
        <v>30402.215184</v>
      </c>
      <c r="C56" s="101">
        <f t="shared" si="0"/>
        <v>31527.215184</v>
      </c>
    </row>
    <row r="57" spans="2:3" ht="15">
      <c r="B57" s="113">
        <v>31222.450122</v>
      </c>
      <c r="C57" s="101">
        <f t="shared" si="0"/>
        <v>32347.450122</v>
      </c>
    </row>
    <row r="58" spans="2:3" ht="15">
      <c r="B58" s="113">
        <v>32443.783128</v>
      </c>
      <c r="C58" s="101">
        <f t="shared" si="0"/>
        <v>33568.783127999995</v>
      </c>
    </row>
    <row r="59" spans="2:3" ht="15">
      <c r="B59" s="113">
        <v>33657.688392000004</v>
      </c>
      <c r="C59" s="101">
        <f t="shared" si="0"/>
        <v>34782.688392000004</v>
      </c>
    </row>
    <row r="60" spans="2:3" ht="15">
      <c r="B60" s="113">
        <v>34880.082504</v>
      </c>
      <c r="C60" s="101">
        <f t="shared" si="0"/>
        <v>36005.082504</v>
      </c>
    </row>
    <row r="61" spans="2:3" ht="15">
      <c r="B61" s="113">
        <v>35749.128318</v>
      </c>
      <c r="C61" s="101">
        <f t="shared" si="0"/>
        <v>36874.128318</v>
      </c>
    </row>
    <row r="62" spans="2:3" ht="15">
      <c r="B62" s="113">
        <v>36758.240123999996</v>
      </c>
      <c r="C62" s="101">
        <f t="shared" si="0"/>
        <v>37883.240123999996</v>
      </c>
    </row>
    <row r="63" spans="2:3" ht="15">
      <c r="B63" s="113">
        <v>37927.578936000005</v>
      </c>
      <c r="C63" s="101">
        <f t="shared" si="0"/>
        <v>39052.578936000005</v>
      </c>
    </row>
    <row r="64" spans="2:3" ht="15">
      <c r="B64" s="113">
        <v>38739.325026</v>
      </c>
      <c r="C64" s="101">
        <f t="shared" si="0"/>
        <v>39864.325026</v>
      </c>
    </row>
    <row r="65" spans="2:3" ht="15">
      <c r="B65" s="113">
        <v>39896.991672000004</v>
      </c>
      <c r="C65" s="101">
        <f t="shared" si="0"/>
        <v>41021.991672000004</v>
      </c>
    </row>
    <row r="66" spans="2:3" ht="15">
      <c r="B66" s="113">
        <v>41055.719424</v>
      </c>
      <c r="C66" s="101">
        <f t="shared" si="0"/>
        <v>42180.719424</v>
      </c>
    </row>
    <row r="67" spans="2:3" ht="15">
      <c r="B67" s="113">
        <v>42213.38607</v>
      </c>
      <c r="C67" s="101">
        <f t="shared" si="0"/>
        <v>43338.38607</v>
      </c>
    </row>
    <row r="69" spans="1:3" ht="15">
      <c r="A69" s="62" t="s">
        <v>326</v>
      </c>
      <c r="B69" s="96">
        <v>26735.032848000003</v>
      </c>
      <c r="C69" s="101">
        <f t="shared" si="0"/>
        <v>27860.032848000003</v>
      </c>
    </row>
    <row r="70" spans="2:3" ht="15">
      <c r="B70" s="96">
        <v>27655.01175</v>
      </c>
      <c r="C70" s="101">
        <f aca="true" t="shared" si="1" ref="C70:C84">IF(B70*C$2&lt;(C$3),B70+(C$3),B70*(1+C$2))</f>
        <v>28780.01175</v>
      </c>
    </row>
    <row r="71" spans="2:3" ht="15">
      <c r="B71" s="96">
        <v>27923.471568</v>
      </c>
      <c r="C71" s="101">
        <f t="shared" si="1"/>
        <v>29048.471568</v>
      </c>
    </row>
    <row r="72" spans="2:3" ht="15">
      <c r="B72" s="96">
        <v>29161.78227</v>
      </c>
      <c r="C72" s="101">
        <f t="shared" si="1"/>
        <v>30286.78227</v>
      </c>
    </row>
    <row r="73" spans="2:3" ht="15">
      <c r="B73" s="96">
        <v>30402.215184</v>
      </c>
      <c r="C73" s="101">
        <f t="shared" si="1"/>
        <v>31527.215184</v>
      </c>
    </row>
    <row r="74" spans="2:3" ht="15">
      <c r="B74" s="96">
        <v>31222.450122</v>
      </c>
      <c r="C74" s="101">
        <f t="shared" si="1"/>
        <v>32347.450122</v>
      </c>
    </row>
    <row r="75" spans="2:3" ht="15">
      <c r="B75" s="96">
        <v>32443.783128</v>
      </c>
      <c r="C75" s="101">
        <f t="shared" si="1"/>
        <v>33568.783127999995</v>
      </c>
    </row>
    <row r="76" spans="2:3" ht="15">
      <c r="B76" s="96">
        <v>33657.688392000004</v>
      </c>
      <c r="C76" s="101">
        <f t="shared" si="1"/>
        <v>34782.688392000004</v>
      </c>
    </row>
    <row r="77" spans="2:3" ht="15">
      <c r="B77" s="96">
        <v>34880.082504</v>
      </c>
      <c r="C77" s="101">
        <f t="shared" si="1"/>
        <v>36005.082504</v>
      </c>
    </row>
    <row r="78" spans="2:3" ht="15">
      <c r="B78" s="96">
        <v>35749.128318</v>
      </c>
      <c r="C78" s="101">
        <f t="shared" si="1"/>
        <v>36874.128318</v>
      </c>
    </row>
    <row r="79" spans="2:3" ht="15">
      <c r="B79" s="96">
        <v>36758.240123999996</v>
      </c>
      <c r="C79" s="101">
        <f t="shared" si="1"/>
        <v>37883.240123999996</v>
      </c>
    </row>
    <row r="80" spans="2:3" ht="15">
      <c r="B80" s="96">
        <v>37927.578936000005</v>
      </c>
      <c r="C80" s="101">
        <f t="shared" si="1"/>
        <v>39052.578936000005</v>
      </c>
    </row>
    <row r="81" spans="2:3" ht="15">
      <c r="B81" s="96">
        <v>38739.325026</v>
      </c>
      <c r="C81" s="101">
        <f t="shared" si="1"/>
        <v>39864.325026</v>
      </c>
    </row>
    <row r="82" spans="2:3" ht="15">
      <c r="B82" s="96">
        <v>39896.991672000004</v>
      </c>
      <c r="C82" s="101">
        <f t="shared" si="1"/>
        <v>41021.991672000004</v>
      </c>
    </row>
    <row r="83" spans="2:3" ht="15">
      <c r="B83" s="96">
        <v>41055.719424</v>
      </c>
      <c r="C83" s="101">
        <f t="shared" si="1"/>
        <v>42180.719424</v>
      </c>
    </row>
    <row r="84" spans="2:3" ht="15">
      <c r="B84" s="96">
        <v>42213.38607</v>
      </c>
      <c r="C84" s="101">
        <f t="shared" si="1"/>
        <v>43338.38607</v>
      </c>
    </row>
    <row r="85" spans="1:3" s="98" customFormat="1" ht="15">
      <c r="A85" s="226"/>
      <c r="B85" s="123"/>
      <c r="C85" s="123"/>
    </row>
    <row r="86" spans="1:3" ht="15">
      <c r="A86" s="62" t="s">
        <v>203</v>
      </c>
      <c r="B86" s="113">
        <v>52156.57510013999</v>
      </c>
      <c r="C86" s="101">
        <f aca="true" t="shared" si="2" ref="C86:C94">IF(B86*C$2&lt;(C$3),B86+(C$3),B86*(1+C$2))</f>
        <v>53330.09803989314</v>
      </c>
    </row>
    <row r="87" spans="2:3" ht="15">
      <c r="B87" s="113">
        <v>53659.73181553111</v>
      </c>
      <c r="C87" s="101">
        <f t="shared" si="2"/>
        <v>54867.075781380554</v>
      </c>
    </row>
    <row r="88" spans="2:3" ht="15">
      <c r="B88" s="113">
        <v>55165.237072736694</v>
      </c>
      <c r="C88" s="101">
        <f t="shared" si="2"/>
        <v>56406.45490687327</v>
      </c>
    </row>
    <row r="89" spans="2:3" ht="15">
      <c r="B89" s="113">
        <v>56684.883636549</v>
      </c>
      <c r="C89" s="101">
        <f t="shared" si="2"/>
        <v>57960.29351837135</v>
      </c>
    </row>
    <row r="90" spans="2:3" ht="15">
      <c r="B90" s="113">
        <v>58203.44240754539</v>
      </c>
      <c r="C90" s="101">
        <f t="shared" si="2"/>
        <v>59513.01986171516</v>
      </c>
    </row>
    <row r="91" spans="2:3" ht="15">
      <c r="B91" s="113">
        <v>59724.1767641736</v>
      </c>
      <c r="C91" s="101">
        <f t="shared" si="2"/>
        <v>61067.970741367506</v>
      </c>
    </row>
    <row r="92" spans="2:3" ht="15">
      <c r="B92" s="113">
        <v>61242.735535169995</v>
      </c>
      <c r="C92" s="101">
        <f t="shared" si="2"/>
        <v>62620.69708471132</v>
      </c>
    </row>
    <row r="93" spans="1:3" ht="15">
      <c r="A93" s="347" t="s">
        <v>204</v>
      </c>
      <c r="B93" s="113">
        <v>63432.4624735767</v>
      </c>
      <c r="C93" s="101">
        <f t="shared" si="2"/>
        <v>64859.69287923217</v>
      </c>
    </row>
    <row r="94" spans="1:3" ht="15">
      <c r="A94" s="347" t="s">
        <v>205</v>
      </c>
      <c r="B94" s="113">
        <v>65620.0138263516</v>
      </c>
      <c r="C94" s="101">
        <f t="shared" si="2"/>
        <v>67096.4641374445</v>
      </c>
    </row>
    <row r="95" spans="1:3" s="98" customFormat="1" ht="15">
      <c r="A95" s="351"/>
      <c r="B95" s="123"/>
      <c r="C95" s="123"/>
    </row>
    <row r="96" spans="1:3" ht="15">
      <c r="A96" s="62" t="s">
        <v>206</v>
      </c>
      <c r="B96" s="113">
        <v>37538.153034</v>
      </c>
      <c r="C96" s="101">
        <f aca="true" t="shared" si="3" ref="C96:C105">IF(B96*C$2&lt;(C$3),B96+(C$3),B96*(1+C$2))</f>
        <v>38663.153034</v>
      </c>
    </row>
    <row r="97" spans="2:3" ht="15">
      <c r="B97" s="113">
        <v>39634.89849</v>
      </c>
      <c r="C97" s="101">
        <f t="shared" si="3"/>
        <v>40759.89849</v>
      </c>
    </row>
    <row r="98" spans="2:3" ht="15">
      <c r="B98" s="113">
        <v>41514.117216</v>
      </c>
      <c r="C98" s="101">
        <f t="shared" si="3"/>
        <v>42639.117216</v>
      </c>
    </row>
    <row r="99" spans="2:3" ht="15">
      <c r="B99" s="113">
        <v>43330.730688</v>
      </c>
      <c r="C99" s="101">
        <f t="shared" si="3"/>
        <v>44455.730688</v>
      </c>
    </row>
    <row r="100" spans="2:3" ht="15">
      <c r="B100" s="113">
        <v>45140.977524</v>
      </c>
      <c r="C100" s="101">
        <f t="shared" si="3"/>
        <v>46265.977524</v>
      </c>
    </row>
    <row r="101" spans="2:3" ht="15">
      <c r="B101" s="113">
        <v>46913.024544</v>
      </c>
      <c r="C101" s="101">
        <f t="shared" si="3"/>
        <v>48038.024544</v>
      </c>
    </row>
    <row r="102" spans="2:3" ht="15">
      <c r="B102" s="113">
        <v>48704.171472</v>
      </c>
      <c r="C102" s="101">
        <f t="shared" si="3"/>
        <v>49829.171472</v>
      </c>
    </row>
    <row r="103" spans="2:3" ht="15">
      <c r="B103" s="113">
        <v>50446.507524</v>
      </c>
      <c r="C103" s="101">
        <f t="shared" si="3"/>
        <v>51581.55394329</v>
      </c>
    </row>
    <row r="104" spans="2:3" ht="15">
      <c r="B104" s="113">
        <v>52263.20033654999</v>
      </c>
      <c r="C104" s="101">
        <f t="shared" si="3"/>
        <v>53439.12234412236</v>
      </c>
    </row>
    <row r="105" spans="2:3" ht="15">
      <c r="B105" s="113">
        <v>53482.4215865394</v>
      </c>
      <c r="C105" s="101">
        <f t="shared" si="3"/>
        <v>54685.776072236535</v>
      </c>
    </row>
    <row r="106" spans="1:3" ht="15">
      <c r="A106" s="347" t="s">
        <v>207</v>
      </c>
      <c r="B106" s="113">
        <v>55219.62671353169</v>
      </c>
      <c r="C106" s="101">
        <f aca="true" t="shared" si="4" ref="C106:C107">IF(B106*C$2&lt;(C$3),B106+(C$3),B106*(1+C$2))</f>
        <v>56462.06831458615</v>
      </c>
    </row>
    <row r="107" spans="1:3" ht="15">
      <c r="A107" s="347" t="s">
        <v>208</v>
      </c>
      <c r="B107" s="113">
        <v>56966.6219758671</v>
      </c>
      <c r="C107" s="101">
        <f t="shared" si="4"/>
        <v>58248.370970324104</v>
      </c>
    </row>
    <row r="108" ht="15">
      <c r="A108" s="347"/>
    </row>
    <row r="109" spans="1:3" ht="15">
      <c r="A109" s="62" t="s">
        <v>346</v>
      </c>
      <c r="B109" s="96">
        <v>34561.750704000005</v>
      </c>
      <c r="C109" s="101">
        <f aca="true" t="shared" si="5" ref="C109:C122">IF(B109*C$2&lt;(C$3),B109+(C$3),B109*(1+C$2))</f>
        <v>35686.750704000005</v>
      </c>
    </row>
    <row r="110" spans="2:3" ht="15">
      <c r="B110" s="96">
        <v>36466.435974</v>
      </c>
      <c r="C110" s="101">
        <f t="shared" si="5"/>
        <v>37591.435974</v>
      </c>
    </row>
    <row r="111" spans="2:3" ht="15">
      <c r="B111" s="96">
        <v>37538.153034</v>
      </c>
      <c r="C111" s="101">
        <f t="shared" si="5"/>
        <v>38663.153034</v>
      </c>
    </row>
    <row r="112" spans="2:3" ht="15">
      <c r="B112" s="96">
        <v>39634.89849</v>
      </c>
      <c r="C112" s="101">
        <f t="shared" si="5"/>
        <v>40759.89849</v>
      </c>
    </row>
    <row r="113" spans="2:3" ht="15">
      <c r="B113" s="96">
        <v>41514.117216</v>
      </c>
      <c r="C113" s="101">
        <f t="shared" si="5"/>
        <v>42639.117216</v>
      </c>
    </row>
    <row r="114" spans="2:3" ht="15">
      <c r="B114" s="96">
        <v>43330.730688</v>
      </c>
      <c r="C114" s="101">
        <f t="shared" si="5"/>
        <v>44455.730688</v>
      </c>
    </row>
    <row r="115" spans="2:3" ht="15">
      <c r="B115" s="96">
        <v>45140.977524</v>
      </c>
      <c r="C115" s="101">
        <f t="shared" si="5"/>
        <v>46265.977524</v>
      </c>
    </row>
    <row r="116" spans="2:3" ht="15">
      <c r="B116" s="96">
        <v>46913.024544</v>
      </c>
      <c r="C116" s="101">
        <f t="shared" si="5"/>
        <v>48038.024544</v>
      </c>
    </row>
    <row r="117" spans="2:3" ht="15">
      <c r="B117" s="96">
        <v>48704.171472</v>
      </c>
      <c r="C117" s="101">
        <f t="shared" si="5"/>
        <v>49829.171472</v>
      </c>
    </row>
    <row r="118" spans="2:3" ht="15">
      <c r="B118" s="96">
        <v>50446.507524</v>
      </c>
      <c r="C118" s="101">
        <f t="shared" si="5"/>
        <v>51581.55394329</v>
      </c>
    </row>
    <row r="119" spans="2:3" ht="15">
      <c r="B119" s="96">
        <v>52263.20033654999</v>
      </c>
      <c r="C119" s="101">
        <f t="shared" si="5"/>
        <v>53439.12234412236</v>
      </c>
    </row>
    <row r="120" spans="2:3" ht="15">
      <c r="B120" s="96">
        <v>53482.4215865394</v>
      </c>
      <c r="C120" s="101">
        <f t="shared" si="5"/>
        <v>54685.776072236535</v>
      </c>
    </row>
    <row r="121" spans="1:3" ht="15">
      <c r="A121" s="347" t="s">
        <v>207</v>
      </c>
      <c r="B121" s="96">
        <v>55219.62671353169</v>
      </c>
      <c r="C121" s="101">
        <f t="shared" si="5"/>
        <v>56462.06831458615</v>
      </c>
    </row>
    <row r="122" spans="1:3" ht="15">
      <c r="A122" s="347" t="s">
        <v>208</v>
      </c>
      <c r="B122" s="96">
        <v>56966.6219758671</v>
      </c>
      <c r="C122" s="101">
        <f t="shared" si="5"/>
        <v>58248.370970324104</v>
      </c>
    </row>
    <row r="123" spans="1:3" s="98" customFormat="1" ht="15">
      <c r="A123" s="351"/>
      <c r="B123" s="123"/>
      <c r="C123" s="123"/>
    </row>
    <row r="124" spans="1:3" ht="15">
      <c r="A124" s="62" t="s">
        <v>97</v>
      </c>
      <c r="B124" s="113">
        <v>44437.464246</v>
      </c>
      <c r="C124" s="101">
        <f aca="true" t="shared" si="6" ref="C124:C129">IF(B124*C$2&lt;(C$3),B124+(C$3),B124*(1+C$2))</f>
        <v>45562.464246</v>
      </c>
    </row>
    <row r="125" spans="2:3" ht="15">
      <c r="B125" s="113">
        <v>47497.69395</v>
      </c>
      <c r="C125" s="101">
        <f t="shared" si="6"/>
        <v>48622.69395</v>
      </c>
    </row>
    <row r="126" spans="2:3" ht="15">
      <c r="B126" s="113">
        <v>49646.433600000004</v>
      </c>
      <c r="C126" s="101">
        <f t="shared" si="6"/>
        <v>50771.433600000004</v>
      </c>
    </row>
    <row r="127" spans="2:3" ht="15">
      <c r="B127" s="113">
        <v>51804.38871321</v>
      </c>
      <c r="C127" s="101">
        <f t="shared" si="6"/>
        <v>52969.98745925722</v>
      </c>
    </row>
    <row r="128" spans="2:3" ht="15">
      <c r="B128" s="113">
        <v>54191.66250250619</v>
      </c>
      <c r="C128" s="101">
        <f t="shared" si="6"/>
        <v>55410.974908812575</v>
      </c>
    </row>
    <row r="129" spans="2:3" ht="15">
      <c r="B129" s="113">
        <v>55483.96036779539</v>
      </c>
      <c r="C129" s="101">
        <f t="shared" si="6"/>
        <v>56732.34947607078</v>
      </c>
    </row>
    <row r="131" spans="1:3" ht="15">
      <c r="A131" s="62" t="s">
        <v>340</v>
      </c>
      <c r="B131" s="96">
        <v>40284.295362</v>
      </c>
      <c r="C131" s="96">
        <f>IF(B131*0.0225&lt;1125,B131+1125,B131*1.0225)</f>
        <v>41409.295362</v>
      </c>
    </row>
    <row r="132" spans="2:3" ht="15">
      <c r="B132" s="96">
        <v>43038.92653800001</v>
      </c>
      <c r="C132" s="101">
        <f aca="true" t="shared" si="7" ref="C132:C138">IF(B132*C$2&lt;(C$3),B132+(C$3),B132*(1+C$2))</f>
        <v>44163.92653800001</v>
      </c>
    </row>
    <row r="133" spans="2:3" ht="15">
      <c r="B133" s="96">
        <v>44437.464246</v>
      </c>
      <c r="C133" s="101">
        <f t="shared" si="7"/>
        <v>45562.464246</v>
      </c>
    </row>
    <row r="134" spans="2:3" ht="15">
      <c r="B134" s="96">
        <v>47497.69395</v>
      </c>
      <c r="C134" s="101">
        <f t="shared" si="7"/>
        <v>48622.69395</v>
      </c>
    </row>
    <row r="135" spans="2:3" ht="15">
      <c r="B135" s="96">
        <v>49646.433600000004</v>
      </c>
      <c r="C135" s="101">
        <f t="shared" si="7"/>
        <v>50771.433600000004</v>
      </c>
    </row>
    <row r="136" spans="2:3" ht="15">
      <c r="B136" s="96">
        <v>51804.38871321</v>
      </c>
      <c r="C136" s="101">
        <f t="shared" si="7"/>
        <v>52969.98745925722</v>
      </c>
    </row>
    <row r="137" spans="2:3" ht="15">
      <c r="B137" s="96">
        <v>54191.66250250619</v>
      </c>
      <c r="C137" s="101">
        <f t="shared" si="7"/>
        <v>55410.974908812575</v>
      </c>
    </row>
    <row r="138" spans="2:3" ht="15">
      <c r="B138" s="96">
        <v>55483.96036779539</v>
      </c>
      <c r="C138" s="101">
        <f t="shared" si="7"/>
        <v>56732.34947607078</v>
      </c>
    </row>
    <row r="139" spans="1:3" s="98" customFormat="1" ht="15">
      <c r="A139" s="226"/>
      <c r="B139" s="123"/>
      <c r="C139" s="123"/>
    </row>
    <row r="140" spans="1:3" ht="15">
      <c r="A140" s="62" t="s">
        <v>209</v>
      </c>
      <c r="B140" s="113">
        <v>38638.519956000004</v>
      </c>
      <c r="C140" s="101">
        <f aca="true" t="shared" si="8" ref="C140:C144">IF(B140*C$2&lt;(C$3),B140+(C$3),B140*(1+C$2))</f>
        <v>39763.519956000004</v>
      </c>
    </row>
    <row r="141" spans="2:3" ht="15">
      <c r="B141" s="113">
        <v>39825.897569999994</v>
      </c>
      <c r="C141" s="101">
        <f t="shared" si="8"/>
        <v>40950.897569999994</v>
      </c>
    </row>
    <row r="142" spans="2:3" ht="15">
      <c r="B142" s="113">
        <v>41018.580714</v>
      </c>
      <c r="C142" s="101">
        <f t="shared" si="8"/>
        <v>42143.580714</v>
      </c>
    </row>
    <row r="143" spans="1:3" ht="15">
      <c r="A143" s="62" t="s">
        <v>210</v>
      </c>
      <c r="B143" s="113">
        <v>43266.00322200001</v>
      </c>
      <c r="C143" s="101">
        <f t="shared" si="8"/>
        <v>44391.00322200001</v>
      </c>
    </row>
    <row r="144" spans="1:3" ht="15">
      <c r="A144" s="347" t="s">
        <v>211</v>
      </c>
      <c r="B144" s="113">
        <v>44860.84554</v>
      </c>
      <c r="C144" s="101">
        <f t="shared" si="8"/>
        <v>45985.84554</v>
      </c>
    </row>
    <row r="145" spans="1:3" s="98" customFormat="1" ht="15">
      <c r="A145" s="351"/>
      <c r="B145" s="123"/>
      <c r="C145" s="123"/>
    </row>
    <row r="146" spans="1:3" ht="15">
      <c r="A146" s="62" t="s">
        <v>212</v>
      </c>
      <c r="B146" s="363">
        <v>637.8461892723036</v>
      </c>
      <c r="C146" s="169">
        <f aca="true" t="shared" si="9" ref="C146">IF(B146*C$2&lt;(C$3/52.18),B146+(C$3/52.18),B146*(1+C$2))</f>
        <v>659.406173940759</v>
      </c>
    </row>
    <row r="147" spans="2:3" ht="15">
      <c r="B147" s="363"/>
      <c r="C147" s="363"/>
    </row>
    <row r="148" spans="1:3" ht="15">
      <c r="A148" s="62" t="s">
        <v>321</v>
      </c>
      <c r="B148" s="118">
        <v>587.4436542723035</v>
      </c>
      <c r="C148" s="169">
        <f aca="true" t="shared" si="10" ref="C148:C149">IF(B148*C$2&lt;(C$3/52.18),B148+(C$3/52.18),B148*(1+C$2))</f>
        <v>609.003638940759</v>
      </c>
    </row>
    <row r="149" spans="2:3" ht="15">
      <c r="B149" s="118">
        <v>637.8461892723036</v>
      </c>
      <c r="C149" s="169">
        <f t="shared" si="10"/>
        <v>659.406173940759</v>
      </c>
    </row>
    <row r="150" spans="1:3" s="98" customFormat="1" ht="15">
      <c r="A150" s="226"/>
      <c r="B150" s="362"/>
      <c r="C150" s="362"/>
    </row>
    <row r="151" spans="1:3" ht="15">
      <c r="A151" s="62" t="s">
        <v>213</v>
      </c>
      <c r="B151" s="363">
        <v>677.0965002123037</v>
      </c>
      <c r="C151" s="169">
        <f aca="true" t="shared" si="11" ref="C151:C163">IF(B151*C$2&lt;(C$3/52.18),B151+(C$3/52.18),B151*(1+C$2))</f>
        <v>698.6564848807591</v>
      </c>
    </row>
    <row r="152" spans="2:3" ht="15">
      <c r="B152" s="363">
        <v>680.6087610723035</v>
      </c>
      <c r="C152" s="169">
        <f t="shared" si="11"/>
        <v>702.1687457407589</v>
      </c>
    </row>
    <row r="153" spans="2:3" ht="15">
      <c r="B153" s="363">
        <v>683.8769675523035</v>
      </c>
      <c r="C153" s="169">
        <f t="shared" si="11"/>
        <v>705.4369522207589</v>
      </c>
    </row>
    <row r="154" spans="2:3" ht="15">
      <c r="B154" s="363">
        <v>685.7445141123036</v>
      </c>
      <c r="C154" s="169">
        <f t="shared" si="11"/>
        <v>707.304498780759</v>
      </c>
    </row>
    <row r="155" spans="2:3" ht="15">
      <c r="B155" s="363">
        <v>687.6863380923036</v>
      </c>
      <c r="C155" s="169">
        <f t="shared" si="11"/>
        <v>709.246322760759</v>
      </c>
    </row>
    <row r="156" spans="2:3" ht="15">
      <c r="B156" s="363">
        <v>689.5220514723036</v>
      </c>
      <c r="C156" s="169">
        <f t="shared" si="11"/>
        <v>711.082036140759</v>
      </c>
    </row>
    <row r="157" spans="2:3" ht="15">
      <c r="B157" s="363">
        <v>691.4532643923036</v>
      </c>
      <c r="C157" s="169">
        <f t="shared" si="11"/>
        <v>713.013249060759</v>
      </c>
    </row>
    <row r="158" spans="2:3" ht="15">
      <c r="B158" s="363">
        <v>693.3632551923034</v>
      </c>
      <c r="C158" s="169">
        <f t="shared" si="11"/>
        <v>714.9232398607588</v>
      </c>
    </row>
    <row r="159" spans="2:3" ht="15">
      <c r="B159" s="363">
        <v>695.3475234123036</v>
      </c>
      <c r="C159" s="169">
        <f t="shared" si="11"/>
        <v>716.907508080759</v>
      </c>
    </row>
    <row r="160" spans="2:3" ht="15">
      <c r="B160" s="363">
        <v>697.3954579923036</v>
      </c>
      <c r="C160" s="169">
        <f t="shared" si="11"/>
        <v>718.955442660759</v>
      </c>
    </row>
    <row r="161" spans="2:3" ht="15">
      <c r="B161" s="363">
        <v>699.4540036323036</v>
      </c>
      <c r="C161" s="169">
        <f t="shared" si="11"/>
        <v>721.013988300759</v>
      </c>
    </row>
    <row r="162" spans="2:3" ht="15">
      <c r="B162" s="363">
        <v>699.4540036323036</v>
      </c>
      <c r="C162" s="169">
        <f t="shared" si="11"/>
        <v>721.013988300759</v>
      </c>
    </row>
    <row r="163" spans="2:3" ht="15">
      <c r="B163" s="363">
        <v>700.2179999523036</v>
      </c>
      <c r="C163" s="169">
        <f t="shared" si="11"/>
        <v>721.777984620759</v>
      </c>
    </row>
    <row r="164" spans="2:3" ht="15">
      <c r="B164" s="363"/>
      <c r="C164" s="363"/>
    </row>
    <row r="165" spans="1:3" ht="15">
      <c r="A165" s="62" t="s">
        <v>347</v>
      </c>
      <c r="B165" s="118">
        <v>620.7836047923035</v>
      </c>
      <c r="C165" s="169">
        <f aca="true" t="shared" si="12" ref="C165:C179">IF(B165*C$2&lt;(C$3/52.18),B165+(C$3/52.18),B165*(1+C$2))</f>
        <v>642.343589460759</v>
      </c>
    </row>
    <row r="166" spans="2:3" ht="15">
      <c r="B166" s="118">
        <v>634.7583708123036</v>
      </c>
      <c r="C166" s="169">
        <f t="shared" si="12"/>
        <v>656.318355480759</v>
      </c>
    </row>
    <row r="167" spans="2:3" ht="15">
      <c r="B167" s="118">
        <v>677.0965002123037</v>
      </c>
      <c r="C167" s="169">
        <f t="shared" si="12"/>
        <v>698.6564848807591</v>
      </c>
    </row>
    <row r="168" spans="2:3" ht="15">
      <c r="B168" s="118">
        <v>680.6087610723035</v>
      </c>
      <c r="C168" s="169">
        <f t="shared" si="12"/>
        <v>702.1687457407589</v>
      </c>
    </row>
    <row r="169" spans="2:3" ht="15">
      <c r="B169" s="118">
        <v>683.8769675523035</v>
      </c>
      <c r="C169" s="169">
        <f t="shared" si="12"/>
        <v>705.4369522207589</v>
      </c>
    </row>
    <row r="170" spans="2:3" ht="15">
      <c r="B170" s="118">
        <v>685.7445141123036</v>
      </c>
      <c r="C170" s="169">
        <f t="shared" si="12"/>
        <v>707.304498780759</v>
      </c>
    </row>
    <row r="171" spans="2:3" ht="15">
      <c r="B171" s="118">
        <v>687.6863380923036</v>
      </c>
      <c r="C171" s="169">
        <f t="shared" si="12"/>
        <v>709.246322760759</v>
      </c>
    </row>
    <row r="172" spans="2:3" ht="15">
      <c r="B172" s="118">
        <v>689.5220514723036</v>
      </c>
      <c r="C172" s="169">
        <f t="shared" si="12"/>
        <v>711.082036140759</v>
      </c>
    </row>
    <row r="173" spans="2:3" ht="15">
      <c r="B173" s="118">
        <v>691.4532643923036</v>
      </c>
      <c r="C173" s="169">
        <f t="shared" si="12"/>
        <v>713.013249060759</v>
      </c>
    </row>
    <row r="174" spans="2:3" ht="15">
      <c r="B174" s="118">
        <v>693.3632551923034</v>
      </c>
      <c r="C174" s="169">
        <f t="shared" si="12"/>
        <v>714.9232398607588</v>
      </c>
    </row>
    <row r="175" spans="2:3" ht="15">
      <c r="B175" s="118">
        <v>695.3475234123036</v>
      </c>
      <c r="C175" s="169">
        <f t="shared" si="12"/>
        <v>716.907508080759</v>
      </c>
    </row>
    <row r="176" spans="2:3" ht="15">
      <c r="B176" s="118">
        <v>697.3954579923036</v>
      </c>
      <c r="C176" s="169">
        <f t="shared" si="12"/>
        <v>718.955442660759</v>
      </c>
    </row>
    <row r="177" spans="2:3" ht="15">
      <c r="B177" s="118">
        <v>699.4540036323036</v>
      </c>
      <c r="C177" s="169">
        <f t="shared" si="12"/>
        <v>721.013988300759</v>
      </c>
    </row>
    <row r="178" spans="2:3" ht="15">
      <c r="B178" s="118">
        <v>699.4540036323036</v>
      </c>
      <c r="C178" s="169">
        <f t="shared" si="12"/>
        <v>721.013988300759</v>
      </c>
    </row>
    <row r="179" spans="2:3" ht="15">
      <c r="B179" s="118">
        <v>700.2179999523036</v>
      </c>
      <c r="C179" s="169">
        <f t="shared" si="12"/>
        <v>721.777984620759</v>
      </c>
    </row>
    <row r="180" spans="1:3" s="98" customFormat="1" ht="15">
      <c r="A180" s="226"/>
      <c r="B180" s="362"/>
      <c r="C180" s="362"/>
    </row>
    <row r="181" spans="1:3" ht="15">
      <c r="A181" s="347" t="s">
        <v>214</v>
      </c>
      <c r="B181" s="113">
        <v>30032.950296</v>
      </c>
      <c r="C181" s="101">
        <f aca="true" t="shared" si="13" ref="C181:C195">IF(B181*C$2&lt;(C$3),B181+(C$3),B181*(1+C$2))</f>
        <v>31157.950296</v>
      </c>
    </row>
    <row r="182" spans="2:3" ht="15">
      <c r="B182" s="113">
        <v>30891.385050000004</v>
      </c>
      <c r="C182" s="101">
        <f t="shared" si="13"/>
        <v>32016.385050000004</v>
      </c>
    </row>
    <row r="183" spans="2:3" ht="15">
      <c r="B183" s="113">
        <v>32141.367918000004</v>
      </c>
      <c r="C183" s="101">
        <f t="shared" si="13"/>
        <v>33266.367918</v>
      </c>
    </row>
    <row r="184" spans="2:3" ht="15">
      <c r="B184" s="113">
        <v>33395.59521</v>
      </c>
      <c r="C184" s="101">
        <f t="shared" si="13"/>
        <v>34520.59521</v>
      </c>
    </row>
    <row r="185" spans="2:3" ht="15">
      <c r="B185" s="113">
        <v>34651.944714000005</v>
      </c>
      <c r="C185" s="101">
        <f t="shared" si="13"/>
        <v>35776.944714000005</v>
      </c>
    </row>
    <row r="186" spans="2:3" ht="15">
      <c r="B186" s="113">
        <v>35561.312556000004</v>
      </c>
      <c r="C186" s="101">
        <f t="shared" si="13"/>
        <v>36686.312556000004</v>
      </c>
    </row>
    <row r="187" spans="2:3" ht="15">
      <c r="B187" s="113">
        <v>36593.768694</v>
      </c>
      <c r="C187" s="101">
        <f t="shared" si="13"/>
        <v>37718.768694</v>
      </c>
    </row>
    <row r="188" spans="2:3" ht="15">
      <c r="B188" s="113">
        <v>37789.635156000004</v>
      </c>
      <c r="C188" s="101">
        <f t="shared" si="13"/>
        <v>38914.635156000004</v>
      </c>
    </row>
    <row r="189" spans="2:3" ht="15">
      <c r="B189" s="113">
        <v>38638.519956000004</v>
      </c>
      <c r="C189" s="101">
        <f t="shared" si="13"/>
        <v>39763.519956000004</v>
      </c>
    </row>
    <row r="190" spans="2:3" ht="15">
      <c r="B190" s="113">
        <v>39825.897569999994</v>
      </c>
      <c r="C190" s="101">
        <f t="shared" si="13"/>
        <v>40950.897569999994</v>
      </c>
    </row>
    <row r="191" spans="2:3" ht="15">
      <c r="B191" s="113">
        <v>41018.580714</v>
      </c>
      <c r="C191" s="101">
        <f t="shared" si="13"/>
        <v>42143.580714</v>
      </c>
    </row>
    <row r="192" spans="2:3" ht="15">
      <c r="B192" s="113">
        <v>43266.00322200001</v>
      </c>
      <c r="C192" s="101">
        <f t="shared" si="13"/>
        <v>44391.00322200001</v>
      </c>
    </row>
    <row r="193" spans="2:3" ht="15">
      <c r="B193" s="113">
        <v>43266.00322200001</v>
      </c>
      <c r="C193" s="101">
        <f t="shared" si="13"/>
        <v>44391.00322200001</v>
      </c>
    </row>
    <row r="194" spans="2:3" ht="15">
      <c r="B194" s="113">
        <v>43266.00322200001</v>
      </c>
      <c r="C194" s="101">
        <f t="shared" si="13"/>
        <v>44391.00322200001</v>
      </c>
    </row>
    <row r="195" spans="2:3" ht="15">
      <c r="B195" s="113">
        <v>44860.84554</v>
      </c>
      <c r="C195" s="101">
        <f t="shared" si="13"/>
        <v>45985.84554</v>
      </c>
    </row>
    <row r="196" spans="1:3" s="98" customFormat="1" ht="15">
      <c r="A196" s="226"/>
      <c r="B196" s="123"/>
      <c r="C196" s="123"/>
    </row>
    <row r="197" spans="1:3" ht="15">
      <c r="A197" s="62" t="s">
        <v>215</v>
      </c>
      <c r="B197" s="363">
        <v>551.0264963523036</v>
      </c>
      <c r="C197" s="169">
        <f aca="true" t="shared" si="14" ref="C197">IF(B197*C$2&lt;(C$3/52.18),B197+(C$3/52.18),B197*(1+C$2))</f>
        <v>572.586481020759</v>
      </c>
    </row>
    <row r="198" spans="2:3" ht="15">
      <c r="B198" s="363"/>
      <c r="C198" s="363"/>
    </row>
    <row r="199" spans="1:3" ht="15">
      <c r="A199" s="62" t="s">
        <v>348</v>
      </c>
      <c r="B199" s="118">
        <v>533.4439699323036</v>
      </c>
      <c r="C199" s="169">
        <f aca="true" t="shared" si="15" ref="C199:C200">IF(B199*C$2&lt;(C$3/52.18),B199+(C$3/52.18),B199*(1+C$2))</f>
        <v>555.003954600759</v>
      </c>
    </row>
    <row r="200" spans="2:3" ht="15">
      <c r="B200" s="118">
        <v>551.0264963523036</v>
      </c>
      <c r="C200" s="169">
        <f t="shared" si="15"/>
        <v>572.586481020759</v>
      </c>
    </row>
    <row r="201" spans="1:3" s="98" customFormat="1" ht="15">
      <c r="A201" s="226"/>
      <c r="B201" s="362"/>
      <c r="C201" s="362"/>
    </row>
    <row r="202" spans="1:3" ht="15">
      <c r="A202" s="62" t="s">
        <v>216</v>
      </c>
      <c r="B202" s="363"/>
      <c r="C202" s="363"/>
    </row>
    <row r="203" spans="1:3" ht="15">
      <c r="A203" s="62" t="s">
        <v>169</v>
      </c>
      <c r="B203" s="363">
        <v>663.3021222123036</v>
      </c>
      <c r="C203" s="169">
        <f aca="true" t="shared" si="16" ref="C203:C215">IF(B203*C$2&lt;(C$3/52.18),B203+(C$3/52.18),B203*(1+C$2))</f>
        <v>684.862106880759</v>
      </c>
    </row>
    <row r="204" spans="1:3" ht="15">
      <c r="A204" s="62" t="s">
        <v>80</v>
      </c>
      <c r="B204" s="363">
        <v>666.9841600323037</v>
      </c>
      <c r="C204" s="169">
        <f t="shared" si="16"/>
        <v>688.5441447007591</v>
      </c>
    </row>
    <row r="205" spans="1:3" ht="15">
      <c r="A205" s="62" t="s">
        <v>217</v>
      </c>
      <c r="B205" s="363">
        <v>670.4645877123037</v>
      </c>
      <c r="C205" s="169">
        <f t="shared" si="16"/>
        <v>692.0245723807591</v>
      </c>
    </row>
    <row r="206" spans="1:3" ht="15">
      <c r="A206" s="62" t="s">
        <v>218</v>
      </c>
      <c r="B206" s="363">
        <v>672.3958006323036</v>
      </c>
      <c r="C206" s="169">
        <f t="shared" si="16"/>
        <v>693.955785300759</v>
      </c>
    </row>
    <row r="207" spans="1:3" ht="15">
      <c r="A207" s="62" t="s">
        <v>219</v>
      </c>
      <c r="B207" s="363">
        <v>674.3800688523036</v>
      </c>
      <c r="C207" s="169">
        <f t="shared" si="16"/>
        <v>695.940053520759</v>
      </c>
    </row>
    <row r="208" spans="1:3" ht="15">
      <c r="A208" s="62" t="s">
        <v>220</v>
      </c>
      <c r="B208" s="363">
        <v>676.3961702523037</v>
      </c>
      <c r="C208" s="169">
        <f t="shared" si="16"/>
        <v>697.9561549207591</v>
      </c>
    </row>
    <row r="209" spans="1:3" ht="15">
      <c r="A209" s="62" t="s">
        <v>221</v>
      </c>
      <c r="B209" s="363">
        <v>676.3961702523037</v>
      </c>
      <c r="C209" s="169">
        <f t="shared" si="16"/>
        <v>697.9561549207591</v>
      </c>
    </row>
    <row r="210" spans="1:3" ht="15">
      <c r="A210" s="62" t="s">
        <v>222</v>
      </c>
      <c r="B210" s="363">
        <v>676.3961702523037</v>
      </c>
      <c r="C210" s="169">
        <f t="shared" si="16"/>
        <v>697.9561549207591</v>
      </c>
    </row>
    <row r="211" spans="1:3" ht="15">
      <c r="A211" s="62" t="s">
        <v>223</v>
      </c>
      <c r="B211" s="363">
        <v>676.3961702523037</v>
      </c>
      <c r="C211" s="169">
        <f t="shared" si="16"/>
        <v>697.9561549207591</v>
      </c>
    </row>
    <row r="212" spans="1:3" ht="15">
      <c r="A212" s="62" t="s">
        <v>224</v>
      </c>
      <c r="B212" s="363">
        <v>678.1576062123037</v>
      </c>
      <c r="C212" s="169">
        <f t="shared" si="16"/>
        <v>699.7175908807591</v>
      </c>
    </row>
    <row r="213" spans="1:3" ht="15">
      <c r="A213" s="62" t="s">
        <v>225</v>
      </c>
      <c r="B213" s="363">
        <v>680.2904292723035</v>
      </c>
      <c r="C213" s="169">
        <f t="shared" si="16"/>
        <v>701.8504139407589</v>
      </c>
    </row>
    <row r="214" spans="1:3" ht="15">
      <c r="A214" s="62" t="s">
        <v>226</v>
      </c>
      <c r="B214" s="363">
        <v>682.4656965723036</v>
      </c>
      <c r="C214" s="169">
        <f t="shared" si="16"/>
        <v>704.025681240759</v>
      </c>
    </row>
    <row r="215" spans="1:3" ht="15">
      <c r="A215" s="62" t="s">
        <v>227</v>
      </c>
      <c r="B215" s="363">
        <v>684.4181316123036</v>
      </c>
      <c r="C215" s="169">
        <f t="shared" si="16"/>
        <v>705.978116280759</v>
      </c>
    </row>
    <row r="216" spans="2:3" ht="15">
      <c r="B216" s="363"/>
      <c r="C216" s="363"/>
    </row>
    <row r="217" spans="1:3" ht="15">
      <c r="A217" s="62" t="s">
        <v>349</v>
      </c>
      <c r="B217" s="118">
        <v>602.5750258323036</v>
      </c>
      <c r="C217" s="169">
        <f aca="true" t="shared" si="17" ref="C217:C231">IF(B217*C$2&lt;(C$3/52.18),B217+(C$3/52.18),B217*(1+C$2))</f>
        <v>624.135010500759</v>
      </c>
    </row>
    <row r="218" spans="1:3" ht="15">
      <c r="A218" s="62" t="s">
        <v>169</v>
      </c>
      <c r="B218" s="118">
        <v>617.0909559123035</v>
      </c>
      <c r="C218" s="169">
        <f t="shared" si="17"/>
        <v>638.6509405807589</v>
      </c>
    </row>
    <row r="219" spans="1:3" ht="15">
      <c r="A219" s="62" t="s">
        <v>80</v>
      </c>
      <c r="B219" s="118">
        <v>663.3021222123036</v>
      </c>
      <c r="C219" s="169">
        <f t="shared" si="17"/>
        <v>684.862106880759</v>
      </c>
    </row>
    <row r="220" spans="1:3" ht="15">
      <c r="A220" s="62" t="s">
        <v>217</v>
      </c>
      <c r="B220" s="118">
        <v>666.9841600323037</v>
      </c>
      <c r="C220" s="169">
        <f t="shared" si="17"/>
        <v>688.5441447007591</v>
      </c>
    </row>
    <row r="221" spans="1:3" ht="15">
      <c r="A221" s="62" t="s">
        <v>218</v>
      </c>
      <c r="B221" s="118">
        <v>670.4645877123037</v>
      </c>
      <c r="C221" s="169">
        <f t="shared" si="17"/>
        <v>692.0245723807591</v>
      </c>
    </row>
    <row r="222" spans="1:3" ht="15">
      <c r="A222" s="62" t="s">
        <v>219</v>
      </c>
      <c r="B222" s="118">
        <v>672.3958006323036</v>
      </c>
      <c r="C222" s="169">
        <f t="shared" si="17"/>
        <v>693.955785300759</v>
      </c>
    </row>
    <row r="223" spans="1:3" ht="15">
      <c r="A223" s="62" t="s">
        <v>220</v>
      </c>
      <c r="B223" s="118">
        <v>674.3800688523036</v>
      </c>
      <c r="C223" s="169">
        <f t="shared" si="17"/>
        <v>695.940053520759</v>
      </c>
    </row>
    <row r="224" spans="1:3" ht="15">
      <c r="A224" s="62" t="s">
        <v>221</v>
      </c>
      <c r="B224" s="118">
        <v>676.3961702523037</v>
      </c>
      <c r="C224" s="169">
        <f t="shared" si="17"/>
        <v>697.9561549207591</v>
      </c>
    </row>
    <row r="225" spans="1:3" ht="15">
      <c r="A225" s="62" t="s">
        <v>222</v>
      </c>
      <c r="B225" s="118">
        <v>676.3961702523037</v>
      </c>
      <c r="C225" s="169">
        <f t="shared" si="17"/>
        <v>697.9561549207591</v>
      </c>
    </row>
    <row r="226" spans="1:3" ht="15">
      <c r="A226" s="62" t="s">
        <v>223</v>
      </c>
      <c r="B226" s="118">
        <v>676.3961702523037</v>
      </c>
      <c r="C226" s="169">
        <f t="shared" si="17"/>
        <v>697.9561549207591</v>
      </c>
    </row>
    <row r="227" spans="1:3" ht="15">
      <c r="A227" s="62" t="s">
        <v>224</v>
      </c>
      <c r="B227" s="118">
        <v>676.3961702523037</v>
      </c>
      <c r="C227" s="169">
        <f t="shared" si="17"/>
        <v>697.9561549207591</v>
      </c>
    </row>
    <row r="228" spans="1:3" ht="15">
      <c r="A228" s="62" t="s">
        <v>225</v>
      </c>
      <c r="B228" s="118">
        <v>678.1576062123037</v>
      </c>
      <c r="C228" s="169">
        <f t="shared" si="17"/>
        <v>699.7175908807591</v>
      </c>
    </row>
    <row r="229" spans="1:3" ht="15">
      <c r="A229" s="62" t="s">
        <v>226</v>
      </c>
      <c r="B229" s="118">
        <v>680.2904292723035</v>
      </c>
      <c r="C229" s="169">
        <f t="shared" si="17"/>
        <v>701.8504139407589</v>
      </c>
    </row>
    <row r="230" spans="1:3" ht="15">
      <c r="A230" s="62" t="s">
        <v>227</v>
      </c>
      <c r="B230" s="118">
        <v>682.4656965723036</v>
      </c>
      <c r="C230" s="169">
        <f t="shared" si="17"/>
        <v>704.025681240759</v>
      </c>
    </row>
    <row r="231" spans="2:3" ht="15">
      <c r="B231" s="118">
        <v>684.4181316123036</v>
      </c>
      <c r="C231" s="169">
        <f t="shared" si="17"/>
        <v>705.978116280759</v>
      </c>
    </row>
    <row r="232" spans="1:3" s="202" customFormat="1" ht="16.5" thickBot="1">
      <c r="A232" s="344"/>
      <c r="B232" s="271"/>
      <c r="C232" s="271"/>
    </row>
    <row r="233" ht="16.5" thickTop="1">
      <c r="A233" s="226"/>
    </row>
    <row r="234" spans="1:3" s="11" customFormat="1" ht="30.75" customHeight="1" thickBot="1">
      <c r="A234" s="365" t="s">
        <v>259</v>
      </c>
      <c r="B234" s="113"/>
      <c r="C234" s="113"/>
    </row>
    <row r="235" ht="16.5" thickTop="1"/>
  </sheetData>
  <hyperlinks>
    <hyperlink ref="A234" location="'Table of Contents'!A1" display="Link to Table of Contents "/>
  </hyperlinks>
  <printOptions/>
  <pageMargins left="0.7" right="0.7" top="0.75" bottom="0.75" header="0.3" footer="0.3"/>
  <pageSetup fitToHeight="0" fitToWidth="1" horizontalDpi="600" verticalDpi="600" orientation="landscape" paperSize="9" scale="94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FFCC"/>
    <pageSetUpPr fitToPage="1"/>
  </sheetPr>
  <dimension ref="A1:BU209"/>
  <sheetViews>
    <sheetView workbookViewId="0" topLeftCell="A1">
      <pane ySplit="1" topLeftCell="A2" activePane="bottomLeft" state="frozen"/>
      <selection pane="bottomLeft" activeCell="A2" sqref="A2"/>
    </sheetView>
  </sheetViews>
  <sheetFormatPr defaultColWidth="8.88671875" defaultRowHeight="15"/>
  <cols>
    <col min="1" max="1" width="37.77734375" style="4" customWidth="1"/>
    <col min="2" max="72" width="10.3359375" style="1" customWidth="1"/>
    <col min="73" max="16384" width="8.88671875" style="1" customWidth="1"/>
  </cols>
  <sheetData>
    <row r="1" spans="1:72" s="369" customFormat="1" ht="32.25" thickBot="1">
      <c r="A1" s="237" t="s">
        <v>228</v>
      </c>
      <c r="B1" s="237">
        <v>45200</v>
      </c>
      <c r="C1" s="237">
        <v>45292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</row>
    <row r="2" spans="1:73" s="267" customFormat="1" ht="15">
      <c r="A2" s="265" t="s">
        <v>306</v>
      </c>
      <c r="B2" s="266">
        <v>0.015</v>
      </c>
      <c r="C2" s="266">
        <v>0.0225</v>
      </c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</row>
    <row r="3" spans="1:3" s="268" customFormat="1" ht="16.5" thickBot="1">
      <c r="A3" s="188" t="s">
        <v>305</v>
      </c>
      <c r="B3" s="268">
        <v>750</v>
      </c>
      <c r="C3" s="268">
        <v>1125</v>
      </c>
    </row>
    <row r="4" spans="1:72" ht="15">
      <c r="A4" s="20" t="s">
        <v>229</v>
      </c>
      <c r="B4" s="84">
        <v>120527.44400172</v>
      </c>
      <c r="C4" s="84">
        <f aca="true" t="shared" si="0" ref="C4:C10">IF(B4*C$2&lt;(C$3),B4+(C$3),B4*(1+C$2))</f>
        <v>123239.3114917587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</row>
    <row r="5" spans="1:72" ht="15">
      <c r="A5" s="20"/>
      <c r="B5" s="84">
        <v>124595.78913318599</v>
      </c>
      <c r="C5" s="84">
        <f t="shared" si="0"/>
        <v>127399.19438868266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</row>
    <row r="6" spans="1:72" ht="15">
      <c r="A6" s="20"/>
      <c r="B6" s="84">
        <v>128643.46620114989</v>
      </c>
      <c r="C6" s="84">
        <f t="shared" si="0"/>
        <v>131537.94419067574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</row>
    <row r="7" spans="1:72" ht="15">
      <c r="A7" s="20"/>
      <c r="B7" s="84">
        <v>133472.17851092998</v>
      </c>
      <c r="C7" s="84">
        <f t="shared" si="0"/>
        <v>136475.3025274259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</row>
    <row r="8" spans="1:72" ht="15">
      <c r="A8" s="20"/>
      <c r="B8" s="84">
        <v>138221.48194514943</v>
      </c>
      <c r="C8" s="84">
        <f t="shared" si="0"/>
        <v>141331.4652889153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</row>
    <row r="9" spans="1:72" ht="15">
      <c r="A9" s="20"/>
      <c r="B9" s="84">
        <v>142211.50599387058</v>
      </c>
      <c r="C9" s="84">
        <f t="shared" si="0"/>
        <v>145411.26487873268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</row>
    <row r="10" spans="1:72" ht="15">
      <c r="A10" s="62"/>
      <c r="B10" s="88">
        <v>146198.26666414406</v>
      </c>
      <c r="C10" s="88">
        <f t="shared" si="0"/>
        <v>149487.7276640873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</row>
    <row r="11" spans="1:72" s="222" customFormat="1" ht="15">
      <c r="A11" s="226"/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</row>
    <row r="12" spans="1:72" s="5" customFormat="1" ht="15">
      <c r="A12" s="62" t="s">
        <v>230</v>
      </c>
      <c r="B12" s="88">
        <v>94211.56019946719</v>
      </c>
      <c r="C12" s="88">
        <f aca="true" t="shared" si="1" ref="C12:C21">IF(B12*C$2&lt;(C$3),B12+(C$3),B12*(1+C$2))</f>
        <v>96331.3203039552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</row>
    <row r="13" spans="1:72" ht="15">
      <c r="A13" s="20"/>
      <c r="B13" s="84">
        <v>96475.25704935509</v>
      </c>
      <c r="C13" s="84">
        <f t="shared" si="1"/>
        <v>98645.95033296557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</row>
    <row r="14" spans="1:72" ht="15">
      <c r="A14" s="20"/>
      <c r="B14" s="84">
        <v>98737.8661064271</v>
      </c>
      <c r="C14" s="84">
        <f t="shared" si="1"/>
        <v>100959.4680938217</v>
      </c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</row>
    <row r="15" spans="1:72" ht="15">
      <c r="A15" s="20"/>
      <c r="B15" s="84">
        <v>100997.2117850514</v>
      </c>
      <c r="C15" s="84">
        <f t="shared" si="1"/>
        <v>103269.64905021506</v>
      </c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</row>
    <row r="16" spans="1:72" ht="15">
      <c r="A16" s="20"/>
      <c r="B16" s="84">
        <v>103260.90863493929</v>
      </c>
      <c r="C16" s="84">
        <f t="shared" si="1"/>
        <v>105584.27907922542</v>
      </c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</row>
    <row r="17" spans="1:72" ht="15">
      <c r="A17" s="20"/>
      <c r="B17" s="84">
        <v>105521.34210637951</v>
      </c>
      <c r="C17" s="84">
        <f t="shared" si="1"/>
        <v>107895.57230377305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</row>
    <row r="18" spans="1:72" ht="15">
      <c r="A18" s="20"/>
      <c r="B18" s="84">
        <v>107780.6877850038</v>
      </c>
      <c r="C18" s="84">
        <f t="shared" si="1"/>
        <v>110205.75326016638</v>
      </c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</row>
    <row r="19" spans="1:72" ht="15">
      <c r="A19" s="20"/>
      <c r="B19" s="84">
        <v>110291.31360410097</v>
      </c>
      <c r="C19" s="84">
        <f t="shared" si="1"/>
        <v>112772.86816019323</v>
      </c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</row>
    <row r="20" spans="1:72" ht="15">
      <c r="A20" s="20"/>
      <c r="B20" s="84">
        <v>112803.0272160141</v>
      </c>
      <c r="C20" s="84">
        <f t="shared" si="1"/>
        <v>115341.09532837442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</row>
    <row r="21" spans="1:72" ht="15">
      <c r="A21" s="62"/>
      <c r="B21" s="88">
        <v>115569.28434684781</v>
      </c>
      <c r="C21" s="88">
        <f t="shared" si="1"/>
        <v>118169.59324465189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</row>
    <row r="22" spans="1:72" s="222" customFormat="1" ht="15">
      <c r="A22" s="226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7"/>
      <c r="BM22" s="227"/>
      <c r="BN22" s="227"/>
      <c r="BO22" s="227"/>
      <c r="BP22" s="227"/>
      <c r="BQ22" s="227"/>
      <c r="BR22" s="227"/>
      <c r="BS22" s="227"/>
      <c r="BT22" s="227"/>
    </row>
    <row r="23" spans="1:72" s="5" customFormat="1" ht="15">
      <c r="A23" s="62" t="s">
        <v>231</v>
      </c>
      <c r="B23" s="88">
        <v>63605.4215313048</v>
      </c>
      <c r="C23" s="88">
        <f aca="true" t="shared" si="2" ref="C23:C37">IF(B23*C$2&lt;(C$3),B23+(C$3),B23*(1+C$2))</f>
        <v>65036.54351575915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</row>
    <row r="24" spans="1:72" ht="15">
      <c r="A24" s="20"/>
      <c r="B24" s="84">
        <v>65822.343290109</v>
      </c>
      <c r="C24" s="84">
        <f t="shared" si="2"/>
        <v>67303.34601413645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</row>
    <row r="25" spans="1:72" ht="15">
      <c r="A25" s="20"/>
      <c r="B25" s="84">
        <v>68039.2650489132</v>
      </c>
      <c r="C25" s="84">
        <f t="shared" si="2"/>
        <v>69570.14851251376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</row>
    <row r="26" spans="1:72" ht="15">
      <c r="A26" s="20"/>
      <c r="B26" s="84">
        <v>70254.01122208561</v>
      </c>
      <c r="C26" s="84">
        <f t="shared" si="2"/>
        <v>71834.72647458254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</row>
    <row r="27" spans="1:72" ht="15">
      <c r="A27" s="20"/>
      <c r="B27" s="84">
        <v>72475.2841521534</v>
      </c>
      <c r="C27" s="84">
        <f t="shared" si="2"/>
        <v>74105.97804557685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</row>
    <row r="28" spans="1:72" ht="15">
      <c r="A28" s="20"/>
      <c r="B28" s="84">
        <v>74687.854739694</v>
      </c>
      <c r="C28" s="84">
        <f t="shared" si="2"/>
        <v>76368.33147133711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</row>
    <row r="29" spans="1:72" ht="15">
      <c r="A29" s="20"/>
      <c r="B29" s="84">
        <v>75740.83818548518</v>
      </c>
      <c r="C29" s="84">
        <f t="shared" si="2"/>
        <v>77445.00704465859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</row>
    <row r="30" spans="1:72" ht="15">
      <c r="A30" s="20"/>
      <c r="B30" s="84">
        <v>77933.8285023396</v>
      </c>
      <c r="C30" s="84">
        <f t="shared" si="2"/>
        <v>79687.33964364223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</row>
    <row r="31" spans="1:72" ht="15">
      <c r="A31" s="20"/>
      <c r="B31" s="84">
        <v>80179.0328743572</v>
      </c>
      <c r="C31" s="84">
        <f t="shared" si="2"/>
        <v>81983.06111403024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</row>
    <row r="32" spans="1:72" ht="15">
      <c r="A32" s="20"/>
      <c r="B32" s="84">
        <v>82663.55166587279</v>
      </c>
      <c r="C32" s="84">
        <f t="shared" si="2"/>
        <v>84523.48157835493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</row>
    <row r="33" spans="1:72" ht="15">
      <c r="A33" s="20"/>
      <c r="B33" s="84">
        <v>85155.6850070997</v>
      </c>
      <c r="C33" s="84">
        <f t="shared" si="2"/>
        <v>87071.68791975944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</row>
    <row r="34" spans="1:72" ht="15">
      <c r="A34" s="20"/>
      <c r="B34" s="84">
        <v>87643.467177063</v>
      </c>
      <c r="C34" s="84">
        <f t="shared" si="2"/>
        <v>89615.4451885469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</row>
    <row r="35" spans="1:72" ht="15">
      <c r="A35" s="20"/>
      <c r="B35" s="84">
        <v>90383.6172803151</v>
      </c>
      <c r="C35" s="84">
        <f t="shared" si="2"/>
        <v>92417.24866912219</v>
      </c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</row>
    <row r="36" spans="1:72" ht="15">
      <c r="A36" s="20"/>
      <c r="B36" s="84">
        <v>93124.85517638309</v>
      </c>
      <c r="C36" s="84">
        <f t="shared" si="2"/>
        <v>95220.1644178517</v>
      </c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</row>
    <row r="37" spans="1:72" ht="15">
      <c r="A37" s="20"/>
      <c r="B37" s="84">
        <v>95860.6541083716</v>
      </c>
      <c r="C37" s="84">
        <f t="shared" si="2"/>
        <v>98017.51882580995</v>
      </c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</row>
    <row r="38" spans="1:72" s="5" customFormat="1" ht="15">
      <c r="A38" s="62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</row>
    <row r="39" spans="1:72" ht="15">
      <c r="A39" s="62" t="s">
        <v>350</v>
      </c>
      <c r="B39" s="88">
        <v>57360.4029752229</v>
      </c>
      <c r="C39" s="88">
        <f aca="true" t="shared" si="3" ref="C39:C55">IF(B39*C$2&lt;(C$3),B39+(C$3),B39*(1+C$2))</f>
        <v>58651.012042165414</v>
      </c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</row>
    <row r="40" spans="1:72" ht="15">
      <c r="A40" s="62"/>
      <c r="B40" s="84">
        <v>61351.51481676</v>
      </c>
      <c r="C40" s="84">
        <f t="shared" si="3"/>
        <v>62731.923900137095</v>
      </c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</row>
    <row r="41" spans="1:72" ht="15">
      <c r="A41" s="62"/>
      <c r="B41" s="84">
        <v>63605.4215313048</v>
      </c>
      <c r="C41" s="84">
        <f t="shared" si="3"/>
        <v>65036.54351575915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</row>
    <row r="42" spans="1:72" ht="15">
      <c r="A42" s="62"/>
      <c r="B42" s="84">
        <v>65822.343290109</v>
      </c>
      <c r="C42" s="84">
        <f t="shared" si="3"/>
        <v>67303.34601413645</v>
      </c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</row>
    <row r="43" spans="1:72" ht="15">
      <c r="A43" s="62"/>
      <c r="B43" s="84">
        <v>68039.2650489132</v>
      </c>
      <c r="C43" s="84">
        <f t="shared" si="3"/>
        <v>69570.14851251376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</row>
    <row r="44" spans="1:72" ht="15">
      <c r="A44" s="62"/>
      <c r="B44" s="84">
        <v>70254.01122208561</v>
      </c>
      <c r="C44" s="84">
        <f t="shared" si="3"/>
        <v>71834.72647458254</v>
      </c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</row>
    <row r="45" spans="1:72" ht="15">
      <c r="A45" s="62"/>
      <c r="B45" s="84">
        <v>72475.2841521534</v>
      </c>
      <c r="C45" s="84">
        <f t="shared" si="3"/>
        <v>74105.97804557685</v>
      </c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</row>
    <row r="46" spans="1:72" ht="15">
      <c r="A46" s="62"/>
      <c r="B46" s="84">
        <v>74687.854739694</v>
      </c>
      <c r="C46" s="84">
        <f t="shared" si="3"/>
        <v>76368.33147133711</v>
      </c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</row>
    <row r="47" spans="1:72" ht="15">
      <c r="A47" s="62"/>
      <c r="B47" s="84">
        <v>75740.83818548518</v>
      </c>
      <c r="C47" s="84">
        <f t="shared" si="3"/>
        <v>77445.00704465859</v>
      </c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</row>
    <row r="48" spans="1:72" ht="15">
      <c r="A48" s="62"/>
      <c r="B48" s="84">
        <v>77908.80926757389</v>
      </c>
      <c r="C48" s="84">
        <f t="shared" si="3"/>
        <v>79661.7574760943</v>
      </c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</row>
    <row r="49" spans="1:72" ht="15">
      <c r="A49" s="62"/>
      <c r="B49" s="84">
        <v>80069.16579995131</v>
      </c>
      <c r="C49" s="84">
        <f t="shared" si="3"/>
        <v>81870.72203045021</v>
      </c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</row>
    <row r="50" spans="1:72" ht="15">
      <c r="A50" s="62"/>
      <c r="B50" s="84">
        <v>82461.2222021154</v>
      </c>
      <c r="C50" s="84">
        <f t="shared" si="3"/>
        <v>84316.599701663</v>
      </c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</row>
    <row r="51" spans="1:72" ht="15">
      <c r="A51" s="62"/>
      <c r="B51" s="84">
        <v>84858.71756835899</v>
      </c>
      <c r="C51" s="84">
        <f t="shared" si="3"/>
        <v>86768.03871364707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</row>
    <row r="52" spans="1:72" ht="15">
      <c r="A52" s="62"/>
      <c r="B52" s="84">
        <v>87252.9495561549</v>
      </c>
      <c r="C52" s="84">
        <f t="shared" si="3"/>
        <v>89216.14092116838</v>
      </c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</row>
    <row r="53" spans="1:72" ht="15">
      <c r="A53" s="62"/>
      <c r="B53" s="84">
        <v>89889.7593418965</v>
      </c>
      <c r="C53" s="84">
        <f t="shared" si="3"/>
        <v>91912.27892708917</v>
      </c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</row>
    <row r="54" spans="1:72" ht="15">
      <c r="A54" s="62"/>
      <c r="B54" s="84">
        <v>92528.74471326989</v>
      </c>
      <c r="C54" s="84">
        <f t="shared" si="3"/>
        <v>94610.64146931846</v>
      </c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</row>
    <row r="55" spans="1:72" ht="15">
      <c r="A55" s="62"/>
      <c r="B55" s="88">
        <v>95161.2033277479</v>
      </c>
      <c r="C55" s="88">
        <f t="shared" si="3"/>
        <v>97302.33040262223</v>
      </c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</row>
    <row r="56" spans="1:72" s="222" customFormat="1" ht="15">
      <c r="A56" s="226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</row>
    <row r="57" spans="1:72" s="13" customFormat="1" ht="15">
      <c r="A57" s="38" t="s">
        <v>232</v>
      </c>
      <c r="B57" s="87">
        <v>35229.186378</v>
      </c>
      <c r="C57" s="87">
        <f aca="true" t="shared" si="4" ref="C57:C66">IF(B57*C$2&lt;(C$3),B57+(C$3),B57*(1+C$2))</f>
        <v>36354.186378</v>
      </c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</row>
    <row r="58" spans="1:72" ht="15">
      <c r="A58" s="20"/>
      <c r="B58" s="84">
        <v>37345.031742</v>
      </c>
      <c r="C58" s="84">
        <f t="shared" si="4"/>
        <v>38470.031742</v>
      </c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</row>
    <row r="59" spans="1:72" ht="15">
      <c r="A59" s="20"/>
      <c r="B59" s="84">
        <v>39287.916828</v>
      </c>
      <c r="C59" s="84">
        <f t="shared" si="4"/>
        <v>40412.916828</v>
      </c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</row>
    <row r="60" spans="1:72" ht="15">
      <c r="A60" s="20"/>
      <c r="B60" s="84">
        <v>40989.930852</v>
      </c>
      <c r="C60" s="84">
        <f t="shared" si="4"/>
        <v>42114.930852</v>
      </c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</row>
    <row r="61" spans="1:72" ht="15">
      <c r="A61" s="20"/>
      <c r="B61" s="84">
        <v>42632.52294000001</v>
      </c>
      <c r="C61" s="84">
        <f t="shared" si="4"/>
        <v>43757.52294000001</v>
      </c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</row>
    <row r="62" spans="1:72" ht="15">
      <c r="A62" s="20"/>
      <c r="B62" s="84">
        <v>44852.356692</v>
      </c>
      <c r="C62" s="84">
        <f t="shared" si="4"/>
        <v>45977.356692</v>
      </c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</row>
    <row r="63" spans="1:72" ht="15">
      <c r="A63" s="20"/>
      <c r="B63" s="84">
        <v>46457.81007</v>
      </c>
      <c r="C63" s="84">
        <f t="shared" si="4"/>
        <v>47582.81007</v>
      </c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</row>
    <row r="64" spans="1:72" ht="15">
      <c r="A64" s="20"/>
      <c r="B64" s="84">
        <v>48089.791098</v>
      </c>
      <c r="C64" s="84">
        <f t="shared" si="4"/>
        <v>49214.791098</v>
      </c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</row>
    <row r="65" spans="1:72" ht="15">
      <c r="A65" s="20" t="s">
        <v>14</v>
      </c>
      <c r="B65" s="84">
        <v>49589.133876</v>
      </c>
      <c r="C65" s="84">
        <f t="shared" si="4"/>
        <v>50714.133876</v>
      </c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</row>
    <row r="66" spans="1:72" ht="15">
      <c r="A66" s="62" t="s">
        <v>15</v>
      </c>
      <c r="B66" s="88">
        <v>51101.092961940005</v>
      </c>
      <c r="C66" s="88">
        <f t="shared" si="4"/>
        <v>52250.86755358365</v>
      </c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</row>
    <row r="67" spans="1:72" ht="15">
      <c r="A67" s="62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</row>
    <row r="68" spans="1:72" s="13" customFormat="1" ht="15">
      <c r="A68" s="38" t="s">
        <v>233</v>
      </c>
      <c r="B68" s="87">
        <v>30032.950296</v>
      </c>
      <c r="C68" s="87">
        <f aca="true" t="shared" si="5" ref="C68:C80">IF(B68*C$2&lt;(C$3),B68+(C$3),B68*(1+C$2))</f>
        <v>31157.950296</v>
      </c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</row>
    <row r="69" spans="1:72" ht="15">
      <c r="A69" s="20"/>
      <c r="B69" s="84">
        <v>30891.385050000004</v>
      </c>
      <c r="C69" s="84">
        <f t="shared" si="5"/>
        <v>32016.385050000004</v>
      </c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</row>
    <row r="70" spans="1:72" ht="15">
      <c r="A70" s="20"/>
      <c r="B70" s="84">
        <v>32141.367918000004</v>
      </c>
      <c r="C70" s="84">
        <f t="shared" si="5"/>
        <v>33266.367918</v>
      </c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</row>
    <row r="71" spans="1:72" ht="15">
      <c r="A71" s="20"/>
      <c r="B71" s="84">
        <v>33395.59521</v>
      </c>
      <c r="C71" s="84">
        <f t="shared" si="5"/>
        <v>34520.59521</v>
      </c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</row>
    <row r="72" spans="1:72" ht="15">
      <c r="A72" s="20"/>
      <c r="B72" s="84">
        <v>34651.944714000005</v>
      </c>
      <c r="C72" s="84">
        <f t="shared" si="5"/>
        <v>35776.944714000005</v>
      </c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</row>
    <row r="73" spans="1:72" ht="15">
      <c r="A73" s="20"/>
      <c r="B73" s="84">
        <v>35561.312556000004</v>
      </c>
      <c r="C73" s="84">
        <f t="shared" si="5"/>
        <v>36686.312556000004</v>
      </c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</row>
    <row r="74" spans="1:72" ht="15">
      <c r="A74" s="20"/>
      <c r="B74" s="84">
        <v>36593.768694</v>
      </c>
      <c r="C74" s="84">
        <f t="shared" si="5"/>
        <v>37718.768694</v>
      </c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</row>
    <row r="75" spans="1:72" ht="15">
      <c r="A75" s="20"/>
      <c r="B75" s="84">
        <v>37789.635156000004</v>
      </c>
      <c r="C75" s="84">
        <f t="shared" si="5"/>
        <v>38914.635156000004</v>
      </c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</row>
    <row r="76" spans="1:72" ht="15">
      <c r="A76" s="20"/>
      <c r="B76" s="84">
        <v>38638.519956000004</v>
      </c>
      <c r="C76" s="84">
        <f t="shared" si="5"/>
        <v>39763.519956000004</v>
      </c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</row>
    <row r="77" spans="1:72" ht="15">
      <c r="A77" s="20"/>
      <c r="B77" s="84">
        <v>39825.897569999994</v>
      </c>
      <c r="C77" s="84">
        <f t="shared" si="5"/>
        <v>40950.897569999994</v>
      </c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</row>
    <row r="78" spans="1:72" ht="15">
      <c r="A78" s="20"/>
      <c r="B78" s="84">
        <v>41018.580714</v>
      </c>
      <c r="C78" s="84">
        <f t="shared" si="5"/>
        <v>42143.580714</v>
      </c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</row>
    <row r="79" spans="1:72" ht="15">
      <c r="A79" s="20"/>
      <c r="B79" s="84">
        <v>43266.00322200001</v>
      </c>
      <c r="C79" s="84">
        <f t="shared" si="5"/>
        <v>44391.00322200001</v>
      </c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</row>
    <row r="80" spans="1:72" ht="15">
      <c r="A80" s="62" t="s">
        <v>20</v>
      </c>
      <c r="B80" s="88">
        <v>44860.84554</v>
      </c>
      <c r="C80" s="88">
        <f t="shared" si="5"/>
        <v>45985.84554</v>
      </c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</row>
    <row r="81" spans="1:72" s="5" customFormat="1" ht="15">
      <c r="A81" s="62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</row>
    <row r="82" spans="1:72" s="5" customFormat="1" ht="15">
      <c r="A82" s="62" t="s">
        <v>351</v>
      </c>
      <c r="B82" s="88">
        <v>27895.882812</v>
      </c>
      <c r="C82" s="88">
        <f aca="true" t="shared" si="6" ref="C82:C96">IF(B82*C$2&lt;(C$3),B82+(C$3),B82*(1+C$2))</f>
        <v>29020.882812</v>
      </c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</row>
    <row r="83" spans="1:72" ht="15">
      <c r="A83" s="20"/>
      <c r="B83" s="84">
        <v>29610.630108</v>
      </c>
      <c r="C83" s="84">
        <f t="shared" si="6"/>
        <v>30735.630108</v>
      </c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</row>
    <row r="84" spans="1:72" ht="15">
      <c r="A84" s="20"/>
      <c r="B84" s="84">
        <v>30032.950296</v>
      </c>
      <c r="C84" s="84">
        <f t="shared" si="6"/>
        <v>31157.950296</v>
      </c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</row>
    <row r="85" spans="1:72" ht="15">
      <c r="A85" s="20"/>
      <c r="B85" s="84">
        <v>30891.385050000004</v>
      </c>
      <c r="C85" s="84">
        <f t="shared" si="6"/>
        <v>32016.385050000004</v>
      </c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</row>
    <row r="86" spans="1:72" ht="15">
      <c r="A86" s="20"/>
      <c r="B86" s="84">
        <v>32141.367918000004</v>
      </c>
      <c r="C86" s="84">
        <f t="shared" si="6"/>
        <v>33266.367918</v>
      </c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</row>
    <row r="87" spans="1:72" ht="15">
      <c r="A87" s="20"/>
      <c r="B87" s="84">
        <v>33395.59521</v>
      </c>
      <c r="C87" s="84">
        <f t="shared" si="6"/>
        <v>34520.59521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</row>
    <row r="88" spans="1:72" ht="15">
      <c r="A88" s="20"/>
      <c r="B88" s="84">
        <v>34651.944714000005</v>
      </c>
      <c r="C88" s="84">
        <f t="shared" si="6"/>
        <v>35776.944714000005</v>
      </c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</row>
    <row r="89" spans="1:72" ht="15">
      <c r="A89" s="20"/>
      <c r="B89" s="84">
        <v>35561.312556000004</v>
      </c>
      <c r="C89" s="84">
        <f t="shared" si="6"/>
        <v>36686.312556000004</v>
      </c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</row>
    <row r="90" spans="1:72" ht="15">
      <c r="A90" s="20"/>
      <c r="B90" s="84">
        <v>36593.768694</v>
      </c>
      <c r="C90" s="84">
        <f t="shared" si="6"/>
        <v>37718.768694</v>
      </c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</row>
    <row r="91" spans="1:72" ht="15">
      <c r="A91" s="20"/>
      <c r="B91" s="84">
        <v>37789.635156000004</v>
      </c>
      <c r="C91" s="84">
        <f t="shared" si="6"/>
        <v>38914.635156000004</v>
      </c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</row>
    <row r="92" spans="1:72" ht="15">
      <c r="A92" s="20"/>
      <c r="B92" s="84">
        <v>38638.519956000004</v>
      </c>
      <c r="C92" s="84">
        <f t="shared" si="6"/>
        <v>39763.519956000004</v>
      </c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</row>
    <row r="93" spans="1:72" ht="15">
      <c r="A93" s="20"/>
      <c r="B93" s="84">
        <v>39825.897569999994</v>
      </c>
      <c r="C93" s="84">
        <f t="shared" si="6"/>
        <v>40950.897569999994</v>
      </c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</row>
    <row r="94" spans="1:72" ht="15">
      <c r="A94" s="20"/>
      <c r="B94" s="84">
        <v>41018.580714</v>
      </c>
      <c r="C94" s="84">
        <f t="shared" si="6"/>
        <v>42143.580714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</row>
    <row r="95" spans="1:72" ht="15">
      <c r="A95" s="20"/>
      <c r="B95" s="84">
        <v>43266.00322200001</v>
      </c>
      <c r="C95" s="84">
        <f t="shared" si="6"/>
        <v>44391.00322200001</v>
      </c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R95" s="84"/>
      <c r="BS95" s="84"/>
      <c r="BT95" s="84"/>
    </row>
    <row r="96" spans="1:72" ht="15">
      <c r="A96" s="62" t="s">
        <v>20</v>
      </c>
      <c r="B96" s="88">
        <v>44860.84554</v>
      </c>
      <c r="C96" s="88">
        <f t="shared" si="6"/>
        <v>45985.84554</v>
      </c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</row>
    <row r="97" spans="1:72" s="222" customFormat="1" ht="15">
      <c r="A97" s="226"/>
      <c r="B97" s="227"/>
      <c r="C97" s="227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  <c r="AQ97" s="227"/>
      <c r="AR97" s="227"/>
      <c r="AS97" s="227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7"/>
      <c r="BG97" s="227"/>
      <c r="BH97" s="227"/>
      <c r="BI97" s="227"/>
      <c r="BJ97" s="227"/>
      <c r="BK97" s="227"/>
      <c r="BL97" s="227"/>
      <c r="BM97" s="227"/>
      <c r="BN97" s="227"/>
      <c r="BO97" s="227"/>
      <c r="BP97" s="227"/>
      <c r="BQ97" s="227"/>
      <c r="BR97" s="227"/>
      <c r="BS97" s="227"/>
      <c r="BT97" s="227"/>
    </row>
    <row r="98" spans="1:72" s="13" customFormat="1" ht="47.25" customHeight="1">
      <c r="A98" s="364" t="s">
        <v>234</v>
      </c>
      <c r="B98" s="87">
        <v>82109.86512257971</v>
      </c>
      <c r="C98" s="87">
        <f aca="true" t="shared" si="7" ref="C98:C106">IF(B98*C$2&lt;(C$3),B98+(C$3),B98*(1+C$2))</f>
        <v>83957.33708783775</v>
      </c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</row>
    <row r="99" spans="1:72" ht="15">
      <c r="A99" s="20"/>
      <c r="B99" s="84">
        <v>84990.3404990829</v>
      </c>
      <c r="C99" s="84">
        <f t="shared" si="7"/>
        <v>86902.62316031226</v>
      </c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  <c r="BR99" s="84"/>
      <c r="BS99" s="84"/>
      <c r="BT99" s="84"/>
    </row>
    <row r="100" spans="1:72" ht="15">
      <c r="A100" s="20"/>
      <c r="B100" s="84">
        <v>87869.7280827702</v>
      </c>
      <c r="C100" s="84">
        <f t="shared" si="7"/>
        <v>89846.79696463254</v>
      </c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4"/>
      <c r="BR100" s="84"/>
      <c r="BS100" s="84"/>
      <c r="BT100" s="84"/>
    </row>
    <row r="101" spans="1:72" ht="15">
      <c r="A101" s="20"/>
      <c r="B101" s="84">
        <v>90754.55463053701</v>
      </c>
      <c r="C101" s="84">
        <f t="shared" si="7"/>
        <v>92796.53210972408</v>
      </c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  <c r="BR101" s="84"/>
      <c r="BS101" s="84"/>
      <c r="BT101" s="84"/>
    </row>
    <row r="102" spans="1:72" ht="15">
      <c r="A102" s="20"/>
      <c r="B102" s="84">
        <v>93640.4689711197</v>
      </c>
      <c r="C102" s="84">
        <f t="shared" si="7"/>
        <v>95747.37952296989</v>
      </c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84"/>
      <c r="BQ102" s="84"/>
      <c r="BR102" s="84"/>
      <c r="BS102" s="84"/>
      <c r="BT102" s="84"/>
    </row>
    <row r="103" spans="1:72" ht="15">
      <c r="A103" s="20"/>
      <c r="B103" s="84">
        <v>96518.76876199109</v>
      </c>
      <c r="C103" s="84">
        <f t="shared" si="7"/>
        <v>98690.44105913588</v>
      </c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</row>
    <row r="104" spans="1:72" ht="15">
      <c r="A104" s="20"/>
      <c r="B104" s="84">
        <v>99623.3294585697</v>
      </c>
      <c r="C104" s="84">
        <f t="shared" si="7"/>
        <v>101864.85437138751</v>
      </c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</row>
    <row r="105" spans="1:72" ht="15">
      <c r="A105" s="20"/>
      <c r="B105" s="84">
        <v>102526.6484842068</v>
      </c>
      <c r="C105" s="84">
        <f t="shared" si="7"/>
        <v>104833.49807510145</v>
      </c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  <c r="BR105" s="84"/>
      <c r="BS105" s="84"/>
      <c r="BT105" s="84"/>
    </row>
    <row r="106" spans="1:72" ht="15">
      <c r="A106" s="62"/>
      <c r="B106" s="88">
        <v>105605.10215320381</v>
      </c>
      <c r="C106" s="88">
        <f t="shared" si="7"/>
        <v>107981.2169516509</v>
      </c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</row>
    <row r="107" spans="1:72" ht="15">
      <c r="A107" s="62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</row>
    <row r="108" spans="1:72" s="13" customFormat="1" ht="15">
      <c r="A108" s="38" t="s">
        <v>235</v>
      </c>
      <c r="B108" s="87">
        <v>40636.582554</v>
      </c>
      <c r="C108" s="87">
        <f aca="true" t="shared" si="8" ref="C108:C140">IF(B108*C$2&lt;(C$3),B108+(C$3),B108*(1+C$2))</f>
        <v>41761.582554</v>
      </c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  <c r="BL108" s="87"/>
      <c r="BM108" s="87"/>
      <c r="BN108" s="87"/>
      <c r="BO108" s="87"/>
      <c r="BP108" s="87"/>
      <c r="BQ108" s="87"/>
      <c r="BR108" s="87"/>
      <c r="BS108" s="87"/>
      <c r="BT108" s="87"/>
    </row>
    <row r="109" spans="1:72" ht="15">
      <c r="A109" s="20"/>
      <c r="B109" s="84">
        <v>41733.766158000006</v>
      </c>
      <c r="C109" s="84">
        <f t="shared" si="8"/>
        <v>42858.766158000006</v>
      </c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84"/>
      <c r="BQ109" s="84"/>
      <c r="BR109" s="84"/>
      <c r="BS109" s="84"/>
      <c r="BT109" s="84"/>
    </row>
    <row r="110" spans="1:72" ht="15">
      <c r="A110" s="20"/>
      <c r="B110" s="84">
        <v>42776.833356</v>
      </c>
      <c r="C110" s="84">
        <f t="shared" si="8"/>
        <v>43901.833356</v>
      </c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 s="84"/>
      <c r="BJ110" s="84"/>
      <c r="BK110" s="84"/>
      <c r="BL110" s="84"/>
      <c r="BM110" s="84"/>
      <c r="BN110" s="84"/>
      <c r="BO110" s="84"/>
      <c r="BP110" s="84"/>
      <c r="BQ110" s="84"/>
      <c r="BR110" s="84"/>
      <c r="BS110" s="84"/>
      <c r="BT110" s="84"/>
    </row>
    <row r="111" spans="1:72" ht="15">
      <c r="A111" s="20"/>
      <c r="B111" s="84">
        <v>45242.8437</v>
      </c>
      <c r="C111" s="84">
        <f t="shared" si="8"/>
        <v>46367.8437</v>
      </c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</row>
    <row r="112" spans="1:72" ht="15">
      <c r="A112" s="20"/>
      <c r="B112" s="84">
        <v>47857.408884</v>
      </c>
      <c r="C112" s="84">
        <f t="shared" si="8"/>
        <v>48982.408884</v>
      </c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</row>
    <row r="113" spans="1:72" ht="15">
      <c r="A113" s="20"/>
      <c r="B113" s="84">
        <v>49762.094154000006</v>
      </c>
      <c r="C113" s="84">
        <f t="shared" si="8"/>
        <v>50887.094154000006</v>
      </c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</row>
    <row r="114" spans="1:72" ht="15">
      <c r="A114" s="20"/>
      <c r="B114" s="84">
        <v>51630.98807622</v>
      </c>
      <c r="C114" s="84">
        <f t="shared" si="8"/>
        <v>52792.685307934946</v>
      </c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  <c r="BR114" s="84"/>
      <c r="BS114" s="84"/>
      <c r="BT114" s="84"/>
    </row>
    <row r="115" spans="1:72" ht="15">
      <c r="A115" s="20"/>
      <c r="B115" s="84">
        <v>53386.69581874019</v>
      </c>
      <c r="C115" s="84">
        <f t="shared" si="8"/>
        <v>54587.896474661844</v>
      </c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4"/>
      <c r="BR115" s="84"/>
      <c r="BS115" s="84"/>
      <c r="BT115" s="84"/>
    </row>
    <row r="116" spans="1:72" ht="15">
      <c r="A116" s="20"/>
      <c r="B116" s="84">
        <v>55143.4812164187</v>
      </c>
      <c r="C116" s="84">
        <f t="shared" si="8"/>
        <v>56384.20954378812</v>
      </c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  <c r="BH116" s="84"/>
      <c r="BI116" s="84"/>
      <c r="BJ116" s="84"/>
      <c r="BK116" s="84"/>
      <c r="BL116" s="84"/>
      <c r="BM116" s="84"/>
      <c r="BN116" s="84"/>
      <c r="BO116" s="84"/>
      <c r="BP116" s="84"/>
      <c r="BQ116" s="84"/>
      <c r="BR116" s="84"/>
      <c r="BS116" s="84"/>
      <c r="BT116" s="84"/>
    </row>
    <row r="117" spans="1:72" ht="15">
      <c r="A117" s="20"/>
      <c r="B117" s="84">
        <v>57131.966483883894</v>
      </c>
      <c r="C117" s="84">
        <f t="shared" si="8"/>
        <v>58417.43572977128</v>
      </c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84"/>
      <c r="BQ117" s="84"/>
      <c r="BR117" s="84"/>
      <c r="BS117" s="84"/>
      <c r="BT117" s="84"/>
    </row>
    <row r="118" spans="1:72" ht="15">
      <c r="A118" s="20"/>
      <c r="B118" s="84">
        <v>59053.0085967633</v>
      </c>
      <c r="C118" s="84">
        <f t="shared" si="8"/>
        <v>60381.70129019047</v>
      </c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  <c r="BR118" s="84"/>
      <c r="BS118" s="84"/>
      <c r="BT118" s="84"/>
    </row>
    <row r="119" spans="1:72" ht="15">
      <c r="A119" s="20"/>
      <c r="B119" s="84">
        <v>61017.562422278694</v>
      </c>
      <c r="C119" s="84">
        <f t="shared" si="8"/>
        <v>62390.45757677996</v>
      </c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/>
      <c r="BG119" s="84"/>
      <c r="BH119" s="84"/>
      <c r="BI119" s="84"/>
      <c r="BJ119" s="84"/>
      <c r="BK119" s="84"/>
      <c r="BL119" s="84"/>
      <c r="BM119" s="84"/>
      <c r="BN119" s="84"/>
      <c r="BO119" s="84"/>
      <c r="BP119" s="84"/>
      <c r="BQ119" s="84"/>
      <c r="BR119" s="84"/>
      <c r="BS119" s="84"/>
      <c r="BT119" s="84"/>
    </row>
    <row r="120" spans="1:72" ht="15">
      <c r="A120" s="20"/>
      <c r="B120" s="84">
        <v>62958.1848058443</v>
      </c>
      <c r="C120" s="84">
        <f t="shared" si="8"/>
        <v>64374.743963975794</v>
      </c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  <c r="BR120" s="84"/>
      <c r="BS120" s="84"/>
      <c r="BT120" s="84"/>
    </row>
    <row r="121" spans="1:72" ht="15">
      <c r="A121" s="20"/>
      <c r="B121" s="84">
        <v>64968.425929627505</v>
      </c>
      <c r="C121" s="84">
        <f t="shared" si="8"/>
        <v>66430.21551304412</v>
      </c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  <c r="BR121" s="84"/>
      <c r="BS121" s="84"/>
      <c r="BT121" s="84"/>
    </row>
    <row r="122" spans="1:72" ht="16.5" customHeight="1">
      <c r="A122" s="347" t="s">
        <v>236</v>
      </c>
      <c r="B122" s="88">
        <v>66223.73883917609</v>
      </c>
      <c r="C122" s="88">
        <f t="shared" si="8"/>
        <v>67713.77296305755</v>
      </c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</row>
    <row r="123" spans="1:72" s="5" customFormat="1" ht="16.5" customHeight="1">
      <c r="A123" s="347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</row>
    <row r="124" spans="1:72" s="5" customFormat="1" ht="16.5" customHeight="1">
      <c r="A124" s="62" t="s">
        <v>352</v>
      </c>
      <c r="B124" s="88">
        <v>37203.904644</v>
      </c>
      <c r="C124" s="88">
        <f t="shared" si="8"/>
        <v>38328.904644</v>
      </c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</row>
    <row r="125" spans="1:72" ht="16.5" customHeight="1">
      <c r="A125" s="20"/>
      <c r="B125" s="84">
        <v>38321.249262</v>
      </c>
      <c r="C125" s="84">
        <f t="shared" si="8"/>
        <v>39446.249262</v>
      </c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  <c r="BP125" s="84"/>
      <c r="BQ125" s="84"/>
      <c r="BR125" s="84"/>
      <c r="BS125" s="84"/>
      <c r="BT125" s="84"/>
    </row>
    <row r="126" spans="1:72" ht="16.5" customHeight="1">
      <c r="A126" s="20"/>
      <c r="B126" s="84">
        <v>40636.582554</v>
      </c>
      <c r="C126" s="84">
        <f t="shared" si="8"/>
        <v>41761.582554</v>
      </c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  <c r="BN126" s="84"/>
      <c r="BO126" s="84"/>
      <c r="BP126" s="84"/>
      <c r="BQ126" s="84"/>
      <c r="BR126" s="84"/>
      <c r="BS126" s="84"/>
      <c r="BT126" s="84"/>
    </row>
    <row r="127" spans="1:72" ht="16.5" customHeight="1">
      <c r="A127" s="20"/>
      <c r="B127" s="84">
        <v>41733.766158000006</v>
      </c>
      <c r="C127" s="84">
        <f t="shared" si="8"/>
        <v>42858.766158000006</v>
      </c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</row>
    <row r="128" spans="1:72" ht="16.5" customHeight="1">
      <c r="A128" s="20"/>
      <c r="B128" s="84">
        <v>42776.833356</v>
      </c>
      <c r="C128" s="84">
        <f t="shared" si="8"/>
        <v>43901.833356</v>
      </c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  <c r="BR128" s="84"/>
      <c r="BS128" s="84"/>
      <c r="BT128" s="84"/>
    </row>
    <row r="129" spans="1:72" ht="16.5" customHeight="1">
      <c r="A129" s="20"/>
      <c r="B129" s="84">
        <v>45242.8437</v>
      </c>
      <c r="C129" s="84">
        <f t="shared" si="8"/>
        <v>46367.8437</v>
      </c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</row>
    <row r="130" spans="1:72" ht="16.5" customHeight="1">
      <c r="A130" s="20"/>
      <c r="B130" s="84">
        <v>47857.408884</v>
      </c>
      <c r="C130" s="84">
        <f t="shared" si="8"/>
        <v>48982.408884</v>
      </c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  <c r="BP130" s="84"/>
      <c r="BQ130" s="84"/>
      <c r="BR130" s="84"/>
      <c r="BS130" s="84"/>
      <c r="BT130" s="84"/>
    </row>
    <row r="131" spans="1:72" ht="16.5" customHeight="1">
      <c r="A131" s="20"/>
      <c r="B131" s="84">
        <v>49762.094154000006</v>
      </c>
      <c r="C131" s="84">
        <f t="shared" si="8"/>
        <v>50887.094154000006</v>
      </c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</row>
    <row r="132" spans="1:72" ht="16.5" customHeight="1">
      <c r="A132" s="20"/>
      <c r="B132" s="84">
        <v>51630.98807622</v>
      </c>
      <c r="C132" s="84">
        <f t="shared" si="8"/>
        <v>52792.685307934946</v>
      </c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84"/>
      <c r="BP132" s="84"/>
      <c r="BQ132" s="84"/>
      <c r="BR132" s="84"/>
      <c r="BS132" s="84"/>
      <c r="BT132" s="84"/>
    </row>
    <row r="133" spans="1:72" ht="16.5" customHeight="1">
      <c r="A133" s="20"/>
      <c r="B133" s="84">
        <v>53386.69581874019</v>
      </c>
      <c r="C133" s="84">
        <f t="shared" si="8"/>
        <v>54587.896474661844</v>
      </c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BL133" s="84"/>
      <c r="BM133" s="84"/>
      <c r="BN133" s="84"/>
      <c r="BO133" s="84"/>
      <c r="BP133" s="84"/>
      <c r="BQ133" s="84"/>
      <c r="BR133" s="84"/>
      <c r="BS133" s="84"/>
      <c r="BT133" s="84"/>
    </row>
    <row r="134" spans="1:72" ht="16.5" customHeight="1">
      <c r="A134" s="20"/>
      <c r="B134" s="84">
        <v>55143.4812164187</v>
      </c>
      <c r="C134" s="84">
        <f t="shared" si="8"/>
        <v>56384.20954378812</v>
      </c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84"/>
      <c r="BJ134" s="84"/>
      <c r="BK134" s="84"/>
      <c r="BL134" s="84"/>
      <c r="BM134" s="84"/>
      <c r="BN134" s="84"/>
      <c r="BO134" s="84"/>
      <c r="BP134" s="84"/>
      <c r="BQ134" s="84"/>
      <c r="BR134" s="84"/>
      <c r="BS134" s="84"/>
      <c r="BT134" s="84"/>
    </row>
    <row r="135" spans="1:72" ht="16.5" customHeight="1">
      <c r="A135" s="20"/>
      <c r="B135" s="84">
        <v>57131.966483883894</v>
      </c>
      <c r="C135" s="84">
        <f t="shared" si="8"/>
        <v>58417.43572977128</v>
      </c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  <c r="BR135" s="84"/>
      <c r="BS135" s="84"/>
      <c r="BT135" s="84"/>
    </row>
    <row r="136" spans="1:72" ht="16.5" customHeight="1">
      <c r="A136" s="20"/>
      <c r="B136" s="84">
        <v>59053.0085967633</v>
      </c>
      <c r="C136" s="84">
        <f t="shared" si="8"/>
        <v>60381.70129019047</v>
      </c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  <c r="BH136" s="84"/>
      <c r="BI136" s="84"/>
      <c r="BJ136" s="84"/>
      <c r="BK136" s="84"/>
      <c r="BL136" s="84"/>
      <c r="BM136" s="84"/>
      <c r="BN136" s="84"/>
      <c r="BO136" s="84"/>
      <c r="BP136" s="84"/>
      <c r="BQ136" s="84"/>
      <c r="BR136" s="84"/>
      <c r="BS136" s="84"/>
      <c r="BT136" s="84"/>
    </row>
    <row r="137" spans="1:72" ht="16.5" customHeight="1">
      <c r="A137" s="20"/>
      <c r="B137" s="84">
        <v>61017.562422278694</v>
      </c>
      <c r="C137" s="84">
        <f t="shared" si="8"/>
        <v>62390.45757677996</v>
      </c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  <c r="BR137" s="84"/>
      <c r="BS137" s="84"/>
      <c r="BT137" s="84"/>
    </row>
    <row r="138" spans="1:72" ht="16.5" customHeight="1">
      <c r="A138" s="20"/>
      <c r="B138" s="84">
        <v>62958.1848058443</v>
      </c>
      <c r="C138" s="84">
        <f t="shared" si="8"/>
        <v>64374.743963975794</v>
      </c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  <c r="BH138" s="84"/>
      <c r="BI138" s="84"/>
      <c r="BJ138" s="84"/>
      <c r="BK138" s="84"/>
      <c r="BL138" s="84"/>
      <c r="BM138" s="84"/>
      <c r="BN138" s="84"/>
      <c r="BO138" s="84"/>
      <c r="BP138" s="84"/>
      <c r="BQ138" s="84"/>
      <c r="BR138" s="84"/>
      <c r="BS138" s="84"/>
      <c r="BT138" s="84"/>
    </row>
    <row r="139" spans="1:72" ht="16.5" customHeight="1">
      <c r="A139" s="20"/>
      <c r="B139" s="84">
        <v>64968.425929627505</v>
      </c>
      <c r="C139" s="84">
        <f t="shared" si="8"/>
        <v>66430.21551304412</v>
      </c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  <c r="BH139" s="84"/>
      <c r="BI139" s="84"/>
      <c r="BJ139" s="84"/>
      <c r="BK139" s="84"/>
      <c r="BL139" s="84"/>
      <c r="BM139" s="84"/>
      <c r="BN139" s="84"/>
      <c r="BO139" s="84"/>
      <c r="BP139" s="84"/>
      <c r="BQ139" s="84"/>
      <c r="BR139" s="84"/>
      <c r="BS139" s="84"/>
      <c r="BT139" s="84"/>
    </row>
    <row r="140" spans="1:72" ht="16.5" customHeight="1">
      <c r="A140" s="347" t="s">
        <v>236</v>
      </c>
      <c r="B140" s="88">
        <v>66223.73883917609</v>
      </c>
      <c r="C140" s="88">
        <f t="shared" si="8"/>
        <v>67713.77296305755</v>
      </c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</row>
    <row r="141" spans="1:72" ht="16.5" customHeight="1">
      <c r="A141" s="347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</row>
    <row r="142" spans="1:72" s="13" customFormat="1" ht="15">
      <c r="A142" s="38" t="s">
        <v>117</v>
      </c>
      <c r="B142" s="368"/>
      <c r="C142" s="368"/>
      <c r="D142" s="368"/>
      <c r="E142" s="368"/>
      <c r="F142" s="368"/>
      <c r="G142" s="368"/>
      <c r="H142" s="368"/>
      <c r="I142" s="368"/>
      <c r="J142" s="368"/>
      <c r="K142" s="368"/>
      <c r="L142" s="368"/>
      <c r="M142" s="368"/>
      <c r="N142" s="368"/>
      <c r="O142" s="368"/>
      <c r="P142" s="368"/>
      <c r="Q142" s="368"/>
      <c r="R142" s="368"/>
      <c r="S142" s="368"/>
      <c r="T142" s="368"/>
      <c r="U142" s="368"/>
      <c r="V142" s="368"/>
      <c r="W142" s="368"/>
      <c r="X142" s="368"/>
      <c r="Y142" s="368"/>
      <c r="Z142" s="368"/>
      <c r="AA142" s="368"/>
      <c r="AB142" s="368"/>
      <c r="AC142" s="368"/>
      <c r="AD142" s="368"/>
      <c r="AE142" s="368"/>
      <c r="AF142" s="368"/>
      <c r="AG142" s="368"/>
      <c r="AH142" s="368"/>
      <c r="AI142" s="368"/>
      <c r="AJ142" s="368"/>
      <c r="AK142" s="368"/>
      <c r="AL142" s="368"/>
      <c r="AM142" s="368"/>
      <c r="AN142" s="368"/>
      <c r="AO142" s="368"/>
      <c r="AP142" s="368"/>
      <c r="AQ142" s="368"/>
      <c r="AR142" s="368"/>
      <c r="AS142" s="368"/>
      <c r="AT142" s="368"/>
      <c r="AU142" s="368"/>
      <c r="AV142" s="368"/>
      <c r="AW142" s="368"/>
      <c r="AX142" s="368"/>
      <c r="AY142" s="368"/>
      <c r="AZ142" s="368"/>
      <c r="BA142" s="368"/>
      <c r="BB142" s="368"/>
      <c r="BC142" s="368"/>
      <c r="BD142" s="368"/>
      <c r="BE142" s="368"/>
      <c r="BF142" s="368"/>
      <c r="BG142" s="368"/>
      <c r="BH142" s="368"/>
      <c r="BI142" s="368"/>
      <c r="BJ142" s="368"/>
      <c r="BK142" s="368"/>
      <c r="BL142" s="368"/>
      <c r="BM142" s="368"/>
      <c r="BN142" s="368"/>
      <c r="BO142" s="368"/>
      <c r="BP142" s="368"/>
      <c r="BQ142" s="368"/>
      <c r="BR142" s="368"/>
      <c r="BS142" s="368"/>
      <c r="BT142" s="368"/>
    </row>
    <row r="143" spans="1:72" ht="15">
      <c r="A143" s="20" t="s">
        <v>169</v>
      </c>
      <c r="B143" s="348">
        <v>693.8619750123036</v>
      </c>
      <c r="C143" s="348">
        <f aca="true" t="shared" si="9" ref="C143:C155">IF(B143*C$2&lt;(C$3/52.18),B143+(C$3/52.18),B143*(1+C$2))</f>
        <v>715.421959680759</v>
      </c>
      <c r="D143" s="348"/>
      <c r="E143" s="348"/>
      <c r="F143" s="348"/>
      <c r="G143" s="348"/>
      <c r="H143" s="348"/>
      <c r="I143" s="348"/>
      <c r="J143" s="348"/>
      <c r="K143" s="348"/>
      <c r="L143" s="348"/>
      <c r="M143" s="348"/>
      <c r="N143" s="348"/>
      <c r="O143" s="348"/>
      <c r="P143" s="348"/>
      <c r="Q143" s="348"/>
      <c r="R143" s="348"/>
      <c r="S143" s="348"/>
      <c r="T143" s="348"/>
      <c r="U143" s="348"/>
      <c r="V143" s="348"/>
      <c r="W143" s="348"/>
      <c r="X143" s="348"/>
      <c r="Y143" s="348"/>
      <c r="Z143" s="348"/>
      <c r="AA143" s="348"/>
      <c r="AB143" s="348"/>
      <c r="AC143" s="348"/>
      <c r="AD143" s="348"/>
      <c r="AE143" s="348"/>
      <c r="AF143" s="348"/>
      <c r="AG143" s="348"/>
      <c r="AH143" s="348"/>
      <c r="AI143" s="348"/>
      <c r="AJ143" s="348"/>
      <c r="AK143" s="348"/>
      <c r="AL143" s="348"/>
      <c r="AM143" s="348"/>
      <c r="AN143" s="348"/>
      <c r="AO143" s="348"/>
      <c r="AP143" s="348"/>
      <c r="AQ143" s="348"/>
      <c r="AR143" s="348"/>
      <c r="AS143" s="348"/>
      <c r="AT143" s="348"/>
      <c r="AU143" s="348"/>
      <c r="AV143" s="348"/>
      <c r="AW143" s="348"/>
      <c r="AX143" s="348"/>
      <c r="AY143" s="348"/>
      <c r="AZ143" s="348"/>
      <c r="BA143" s="348"/>
      <c r="BB143" s="348"/>
      <c r="BC143" s="348"/>
      <c r="BD143" s="348"/>
      <c r="BE143" s="348"/>
      <c r="BF143" s="348"/>
      <c r="BG143" s="348"/>
      <c r="BH143" s="348"/>
      <c r="BI143" s="348"/>
      <c r="BJ143" s="348"/>
      <c r="BK143" s="348"/>
      <c r="BL143" s="348"/>
      <c r="BM143" s="348"/>
      <c r="BN143" s="348"/>
      <c r="BO143" s="348"/>
      <c r="BP143" s="348"/>
      <c r="BQ143" s="348"/>
      <c r="BR143" s="348"/>
      <c r="BS143" s="348"/>
      <c r="BT143" s="348"/>
    </row>
    <row r="144" spans="1:72" ht="15">
      <c r="A144" s="20" t="s">
        <v>80</v>
      </c>
      <c r="B144" s="348">
        <v>697.3742358723036</v>
      </c>
      <c r="C144" s="348">
        <f t="shared" si="9"/>
        <v>718.934220540759</v>
      </c>
      <c r="D144" s="348"/>
      <c r="E144" s="348"/>
      <c r="F144" s="348"/>
      <c r="G144" s="348"/>
      <c r="H144" s="348"/>
      <c r="I144" s="348"/>
      <c r="J144" s="348"/>
      <c r="K144" s="348"/>
      <c r="L144" s="348"/>
      <c r="M144" s="348"/>
      <c r="N144" s="348"/>
      <c r="O144" s="348"/>
      <c r="P144" s="348"/>
      <c r="Q144" s="348"/>
      <c r="R144" s="348"/>
      <c r="S144" s="348"/>
      <c r="T144" s="348"/>
      <c r="U144" s="348"/>
      <c r="V144" s="348"/>
      <c r="W144" s="348"/>
      <c r="X144" s="348"/>
      <c r="Y144" s="348"/>
      <c r="Z144" s="348"/>
      <c r="AA144" s="348"/>
      <c r="AB144" s="348"/>
      <c r="AC144" s="348"/>
      <c r="AD144" s="348"/>
      <c r="AE144" s="348"/>
      <c r="AF144" s="348"/>
      <c r="AG144" s="348"/>
      <c r="AH144" s="348"/>
      <c r="AI144" s="348"/>
      <c r="AJ144" s="348"/>
      <c r="AK144" s="348"/>
      <c r="AL144" s="348"/>
      <c r="AM144" s="348"/>
      <c r="AN144" s="348"/>
      <c r="AO144" s="348"/>
      <c r="AP144" s="348"/>
      <c r="AQ144" s="348"/>
      <c r="AR144" s="348"/>
      <c r="AS144" s="348"/>
      <c r="AT144" s="348"/>
      <c r="AU144" s="348"/>
      <c r="AV144" s="348"/>
      <c r="AW144" s="348"/>
      <c r="AX144" s="348"/>
      <c r="AY144" s="348"/>
      <c r="AZ144" s="348"/>
      <c r="BA144" s="348"/>
      <c r="BB144" s="348"/>
      <c r="BC144" s="348"/>
      <c r="BD144" s="348"/>
      <c r="BE144" s="348"/>
      <c r="BF144" s="348"/>
      <c r="BG144" s="348"/>
      <c r="BH144" s="348"/>
      <c r="BI144" s="348"/>
      <c r="BJ144" s="348"/>
      <c r="BK144" s="348"/>
      <c r="BL144" s="348"/>
      <c r="BM144" s="348"/>
      <c r="BN144" s="348"/>
      <c r="BO144" s="348"/>
      <c r="BP144" s="348"/>
      <c r="BQ144" s="348"/>
      <c r="BR144" s="348"/>
      <c r="BS144" s="348"/>
      <c r="BT144" s="348"/>
    </row>
    <row r="145" spans="1:72" ht="15">
      <c r="A145" s="20" t="s">
        <v>217</v>
      </c>
      <c r="B145" s="348">
        <v>700.6954976523036</v>
      </c>
      <c r="C145" s="348">
        <f t="shared" si="9"/>
        <v>722.255482320759</v>
      </c>
      <c r="D145" s="348"/>
      <c r="E145" s="348"/>
      <c r="F145" s="348"/>
      <c r="G145" s="348"/>
      <c r="H145" s="348"/>
      <c r="I145" s="348"/>
      <c r="J145" s="348"/>
      <c r="K145" s="348"/>
      <c r="L145" s="348"/>
      <c r="M145" s="348"/>
      <c r="N145" s="348"/>
      <c r="O145" s="348"/>
      <c r="P145" s="348"/>
      <c r="Q145" s="348"/>
      <c r="R145" s="348"/>
      <c r="S145" s="348"/>
      <c r="T145" s="348"/>
      <c r="U145" s="348"/>
      <c r="V145" s="348"/>
      <c r="W145" s="348"/>
      <c r="X145" s="348"/>
      <c r="Y145" s="348"/>
      <c r="Z145" s="348"/>
      <c r="AA145" s="348"/>
      <c r="AB145" s="348"/>
      <c r="AC145" s="348"/>
      <c r="AD145" s="348"/>
      <c r="AE145" s="348"/>
      <c r="AF145" s="348"/>
      <c r="AG145" s="348"/>
      <c r="AH145" s="348"/>
      <c r="AI145" s="348"/>
      <c r="AJ145" s="348"/>
      <c r="AK145" s="348"/>
      <c r="AL145" s="348"/>
      <c r="AM145" s="348"/>
      <c r="AN145" s="348"/>
      <c r="AO145" s="348"/>
      <c r="AP145" s="348"/>
      <c r="AQ145" s="348"/>
      <c r="AR145" s="348"/>
      <c r="AS145" s="348"/>
      <c r="AT145" s="348"/>
      <c r="AU145" s="348"/>
      <c r="AV145" s="348"/>
      <c r="AW145" s="348"/>
      <c r="AX145" s="348"/>
      <c r="AY145" s="348"/>
      <c r="AZ145" s="348"/>
      <c r="BA145" s="348"/>
      <c r="BB145" s="348"/>
      <c r="BC145" s="348"/>
      <c r="BD145" s="348"/>
      <c r="BE145" s="348"/>
      <c r="BF145" s="348"/>
      <c r="BG145" s="348"/>
      <c r="BH145" s="348"/>
      <c r="BI145" s="348"/>
      <c r="BJ145" s="348"/>
      <c r="BK145" s="348"/>
      <c r="BL145" s="348"/>
      <c r="BM145" s="348"/>
      <c r="BN145" s="348"/>
      <c r="BO145" s="348"/>
      <c r="BP145" s="348"/>
      <c r="BQ145" s="348"/>
      <c r="BR145" s="348"/>
      <c r="BS145" s="348"/>
      <c r="BT145" s="348"/>
    </row>
    <row r="146" spans="1:72" ht="15">
      <c r="A146" s="20" t="s">
        <v>218</v>
      </c>
      <c r="B146" s="348">
        <v>700.6954976523036</v>
      </c>
      <c r="C146" s="348">
        <f t="shared" si="9"/>
        <v>722.255482320759</v>
      </c>
      <c r="D146" s="348"/>
      <c r="E146" s="348"/>
      <c r="F146" s="348"/>
      <c r="G146" s="348"/>
      <c r="H146" s="348"/>
      <c r="I146" s="348"/>
      <c r="J146" s="348"/>
      <c r="K146" s="348"/>
      <c r="L146" s="348"/>
      <c r="M146" s="348"/>
      <c r="N146" s="348"/>
      <c r="O146" s="348"/>
      <c r="P146" s="348"/>
      <c r="Q146" s="348"/>
      <c r="R146" s="348"/>
      <c r="S146" s="348"/>
      <c r="T146" s="348"/>
      <c r="U146" s="348"/>
      <c r="V146" s="348"/>
      <c r="W146" s="348"/>
      <c r="X146" s="348"/>
      <c r="Y146" s="348"/>
      <c r="Z146" s="348"/>
      <c r="AA146" s="348"/>
      <c r="AB146" s="348"/>
      <c r="AC146" s="348"/>
      <c r="AD146" s="348"/>
      <c r="AE146" s="348"/>
      <c r="AF146" s="348"/>
      <c r="AG146" s="348"/>
      <c r="AH146" s="348"/>
      <c r="AI146" s="348"/>
      <c r="AJ146" s="348"/>
      <c r="AK146" s="348"/>
      <c r="AL146" s="348"/>
      <c r="AM146" s="348"/>
      <c r="AN146" s="348"/>
      <c r="AO146" s="348"/>
      <c r="AP146" s="348"/>
      <c r="AQ146" s="348"/>
      <c r="AR146" s="348"/>
      <c r="AS146" s="348"/>
      <c r="AT146" s="348"/>
      <c r="AU146" s="348"/>
      <c r="AV146" s="348"/>
      <c r="AW146" s="348"/>
      <c r="AX146" s="348"/>
      <c r="AY146" s="348"/>
      <c r="AZ146" s="348"/>
      <c r="BA146" s="348"/>
      <c r="BB146" s="348"/>
      <c r="BC146" s="348"/>
      <c r="BD146" s="348"/>
      <c r="BE146" s="348"/>
      <c r="BF146" s="348"/>
      <c r="BG146" s="348"/>
      <c r="BH146" s="348"/>
      <c r="BI146" s="348"/>
      <c r="BJ146" s="348"/>
      <c r="BK146" s="348"/>
      <c r="BL146" s="348"/>
      <c r="BM146" s="348"/>
      <c r="BN146" s="348"/>
      <c r="BO146" s="348"/>
      <c r="BP146" s="348"/>
      <c r="BQ146" s="348"/>
      <c r="BR146" s="348"/>
      <c r="BS146" s="348"/>
      <c r="BT146" s="348"/>
    </row>
    <row r="147" spans="1:72" ht="15">
      <c r="A147" s="20" t="s">
        <v>219</v>
      </c>
      <c r="B147" s="348">
        <v>700.9607741523037</v>
      </c>
      <c r="C147" s="348">
        <f t="shared" si="9"/>
        <v>722.520758820759</v>
      </c>
      <c r="D147" s="348"/>
      <c r="E147" s="348"/>
      <c r="F147" s="348"/>
      <c r="G147" s="348"/>
      <c r="H147" s="348"/>
      <c r="I147" s="348"/>
      <c r="J147" s="348"/>
      <c r="K147" s="348"/>
      <c r="L147" s="348"/>
      <c r="M147" s="348"/>
      <c r="N147" s="348"/>
      <c r="O147" s="348"/>
      <c r="P147" s="348"/>
      <c r="Q147" s="348"/>
      <c r="R147" s="348"/>
      <c r="S147" s="348"/>
      <c r="T147" s="348"/>
      <c r="U147" s="348"/>
      <c r="V147" s="348"/>
      <c r="W147" s="348"/>
      <c r="X147" s="348"/>
      <c r="Y147" s="348"/>
      <c r="Z147" s="348"/>
      <c r="AA147" s="348"/>
      <c r="AB147" s="348"/>
      <c r="AC147" s="348"/>
      <c r="AD147" s="348"/>
      <c r="AE147" s="348"/>
      <c r="AF147" s="348"/>
      <c r="AG147" s="348"/>
      <c r="AH147" s="348"/>
      <c r="AI147" s="348"/>
      <c r="AJ147" s="348"/>
      <c r="AK147" s="348"/>
      <c r="AL147" s="348"/>
      <c r="AM147" s="348"/>
      <c r="AN147" s="348"/>
      <c r="AO147" s="348"/>
      <c r="AP147" s="348"/>
      <c r="AQ147" s="348"/>
      <c r="AR147" s="348"/>
      <c r="AS147" s="348"/>
      <c r="AT147" s="348"/>
      <c r="AU147" s="348"/>
      <c r="AV147" s="348"/>
      <c r="AW147" s="348"/>
      <c r="AX147" s="348"/>
      <c r="AY147" s="348"/>
      <c r="AZ147" s="348"/>
      <c r="BA147" s="348"/>
      <c r="BB147" s="348"/>
      <c r="BC147" s="348"/>
      <c r="BD147" s="348"/>
      <c r="BE147" s="348"/>
      <c r="BF147" s="348"/>
      <c r="BG147" s="348"/>
      <c r="BH147" s="348"/>
      <c r="BI147" s="348"/>
      <c r="BJ147" s="348"/>
      <c r="BK147" s="348"/>
      <c r="BL147" s="348"/>
      <c r="BM147" s="348"/>
      <c r="BN147" s="348"/>
      <c r="BO147" s="348"/>
      <c r="BP147" s="348"/>
      <c r="BQ147" s="348"/>
      <c r="BR147" s="348"/>
      <c r="BS147" s="348"/>
      <c r="BT147" s="348"/>
    </row>
    <row r="148" spans="1:72" ht="15">
      <c r="A148" s="20" t="s">
        <v>220</v>
      </c>
      <c r="B148" s="348">
        <v>702.8601538923036</v>
      </c>
      <c r="C148" s="348">
        <f t="shared" si="9"/>
        <v>724.420138560759</v>
      </c>
      <c r="D148" s="348"/>
      <c r="E148" s="348"/>
      <c r="F148" s="348"/>
      <c r="G148" s="348"/>
      <c r="H148" s="348"/>
      <c r="I148" s="348"/>
      <c r="J148" s="348"/>
      <c r="K148" s="348"/>
      <c r="L148" s="348"/>
      <c r="M148" s="348"/>
      <c r="N148" s="348"/>
      <c r="O148" s="348"/>
      <c r="P148" s="348"/>
      <c r="Q148" s="348"/>
      <c r="R148" s="348"/>
      <c r="S148" s="348"/>
      <c r="T148" s="348"/>
      <c r="U148" s="348"/>
      <c r="V148" s="348"/>
      <c r="W148" s="348"/>
      <c r="X148" s="348"/>
      <c r="Y148" s="348"/>
      <c r="Z148" s="348"/>
      <c r="AA148" s="348"/>
      <c r="AB148" s="348"/>
      <c r="AC148" s="348"/>
      <c r="AD148" s="348"/>
      <c r="AE148" s="348"/>
      <c r="AF148" s="348"/>
      <c r="AG148" s="348"/>
      <c r="AH148" s="348"/>
      <c r="AI148" s="348"/>
      <c r="AJ148" s="348"/>
      <c r="AK148" s="348"/>
      <c r="AL148" s="348"/>
      <c r="AM148" s="348"/>
      <c r="AN148" s="348"/>
      <c r="AO148" s="348"/>
      <c r="AP148" s="348"/>
      <c r="AQ148" s="348"/>
      <c r="AR148" s="348"/>
      <c r="AS148" s="348"/>
      <c r="AT148" s="348"/>
      <c r="AU148" s="348"/>
      <c r="AV148" s="348"/>
      <c r="AW148" s="348"/>
      <c r="AX148" s="348"/>
      <c r="AY148" s="348"/>
      <c r="AZ148" s="348"/>
      <c r="BA148" s="348"/>
      <c r="BB148" s="348"/>
      <c r="BC148" s="348"/>
      <c r="BD148" s="348"/>
      <c r="BE148" s="348"/>
      <c r="BF148" s="348"/>
      <c r="BG148" s="348"/>
      <c r="BH148" s="348"/>
      <c r="BI148" s="348"/>
      <c r="BJ148" s="348"/>
      <c r="BK148" s="348"/>
      <c r="BL148" s="348"/>
      <c r="BM148" s="348"/>
      <c r="BN148" s="348"/>
      <c r="BO148" s="348"/>
      <c r="BP148" s="348"/>
      <c r="BQ148" s="348"/>
      <c r="BR148" s="348"/>
      <c r="BS148" s="348"/>
      <c r="BT148" s="348"/>
    </row>
    <row r="149" spans="1:72" ht="15">
      <c r="A149" s="20" t="s">
        <v>221</v>
      </c>
      <c r="B149" s="348">
        <v>704.7064783323036</v>
      </c>
      <c r="C149" s="348">
        <f t="shared" si="9"/>
        <v>726.266463000759</v>
      </c>
      <c r="D149" s="348"/>
      <c r="E149" s="348"/>
      <c r="F149" s="348"/>
      <c r="G149" s="348"/>
      <c r="H149" s="348"/>
      <c r="I149" s="348"/>
      <c r="J149" s="348"/>
      <c r="K149" s="348"/>
      <c r="L149" s="348"/>
      <c r="M149" s="348"/>
      <c r="N149" s="348"/>
      <c r="O149" s="348"/>
      <c r="P149" s="348"/>
      <c r="Q149" s="348"/>
      <c r="R149" s="348"/>
      <c r="S149" s="348"/>
      <c r="T149" s="348"/>
      <c r="U149" s="348"/>
      <c r="V149" s="348"/>
      <c r="W149" s="348"/>
      <c r="X149" s="348"/>
      <c r="Y149" s="348"/>
      <c r="Z149" s="348"/>
      <c r="AA149" s="348"/>
      <c r="AB149" s="348"/>
      <c r="AC149" s="348"/>
      <c r="AD149" s="348"/>
      <c r="AE149" s="348"/>
      <c r="AF149" s="348"/>
      <c r="AG149" s="348"/>
      <c r="AH149" s="348"/>
      <c r="AI149" s="348"/>
      <c r="AJ149" s="348"/>
      <c r="AK149" s="348"/>
      <c r="AL149" s="348"/>
      <c r="AM149" s="348"/>
      <c r="AN149" s="348"/>
      <c r="AO149" s="348"/>
      <c r="AP149" s="348"/>
      <c r="AQ149" s="348"/>
      <c r="AR149" s="348"/>
      <c r="AS149" s="348"/>
      <c r="AT149" s="348"/>
      <c r="AU149" s="348"/>
      <c r="AV149" s="348"/>
      <c r="AW149" s="348"/>
      <c r="AX149" s="348"/>
      <c r="AY149" s="348"/>
      <c r="AZ149" s="348"/>
      <c r="BA149" s="348"/>
      <c r="BB149" s="348"/>
      <c r="BC149" s="348"/>
      <c r="BD149" s="348"/>
      <c r="BE149" s="348"/>
      <c r="BF149" s="348"/>
      <c r="BG149" s="348"/>
      <c r="BH149" s="348"/>
      <c r="BI149" s="348"/>
      <c r="BJ149" s="348"/>
      <c r="BK149" s="348"/>
      <c r="BL149" s="348"/>
      <c r="BM149" s="348"/>
      <c r="BN149" s="348"/>
      <c r="BO149" s="348"/>
      <c r="BP149" s="348"/>
      <c r="BQ149" s="348"/>
      <c r="BR149" s="348"/>
      <c r="BS149" s="348"/>
      <c r="BT149" s="348"/>
    </row>
    <row r="150" spans="1:72" ht="15">
      <c r="A150" s="20" t="s">
        <v>222</v>
      </c>
      <c r="B150" s="348">
        <v>706.7013576123037</v>
      </c>
      <c r="C150" s="348">
        <f t="shared" si="9"/>
        <v>728.2613422807591</v>
      </c>
      <c r="D150" s="348"/>
      <c r="E150" s="348"/>
      <c r="F150" s="348"/>
      <c r="G150" s="348"/>
      <c r="H150" s="348"/>
      <c r="I150" s="348"/>
      <c r="J150" s="348"/>
      <c r="K150" s="348"/>
      <c r="L150" s="348"/>
      <c r="M150" s="348"/>
      <c r="N150" s="348"/>
      <c r="O150" s="348"/>
      <c r="P150" s="348"/>
      <c r="Q150" s="348"/>
      <c r="R150" s="348"/>
      <c r="S150" s="348"/>
      <c r="T150" s="348"/>
      <c r="U150" s="348"/>
      <c r="V150" s="348"/>
      <c r="W150" s="348"/>
      <c r="X150" s="348"/>
      <c r="Y150" s="348"/>
      <c r="Z150" s="348"/>
      <c r="AA150" s="348"/>
      <c r="AB150" s="348"/>
      <c r="AC150" s="348"/>
      <c r="AD150" s="348"/>
      <c r="AE150" s="348"/>
      <c r="AF150" s="348"/>
      <c r="AG150" s="348"/>
      <c r="AH150" s="348"/>
      <c r="AI150" s="348"/>
      <c r="AJ150" s="348"/>
      <c r="AK150" s="348"/>
      <c r="AL150" s="348"/>
      <c r="AM150" s="348"/>
      <c r="AN150" s="348"/>
      <c r="AO150" s="348"/>
      <c r="AP150" s="348"/>
      <c r="AQ150" s="348"/>
      <c r="AR150" s="348"/>
      <c r="AS150" s="348"/>
      <c r="AT150" s="348"/>
      <c r="AU150" s="348"/>
      <c r="AV150" s="348"/>
      <c r="AW150" s="348"/>
      <c r="AX150" s="348"/>
      <c r="AY150" s="348"/>
      <c r="AZ150" s="348"/>
      <c r="BA150" s="348"/>
      <c r="BB150" s="348"/>
      <c r="BC150" s="348"/>
      <c r="BD150" s="348"/>
      <c r="BE150" s="348"/>
      <c r="BF150" s="348"/>
      <c r="BG150" s="348"/>
      <c r="BH150" s="348"/>
      <c r="BI150" s="348"/>
      <c r="BJ150" s="348"/>
      <c r="BK150" s="348"/>
      <c r="BL150" s="348"/>
      <c r="BM150" s="348"/>
      <c r="BN150" s="348"/>
      <c r="BO150" s="348"/>
      <c r="BP150" s="348"/>
      <c r="BQ150" s="348"/>
      <c r="BR150" s="348"/>
      <c r="BS150" s="348"/>
      <c r="BT150" s="348"/>
    </row>
    <row r="151" spans="1:72" ht="15">
      <c r="A151" s="20" t="s">
        <v>223</v>
      </c>
      <c r="B151" s="348">
        <v>708.6113484123036</v>
      </c>
      <c r="C151" s="348">
        <f t="shared" si="9"/>
        <v>730.171333080759</v>
      </c>
      <c r="D151" s="348"/>
      <c r="E151" s="348"/>
      <c r="F151" s="348"/>
      <c r="G151" s="348"/>
      <c r="H151" s="348"/>
      <c r="I151" s="348"/>
      <c r="J151" s="348"/>
      <c r="K151" s="348"/>
      <c r="L151" s="348"/>
      <c r="M151" s="348"/>
      <c r="N151" s="348"/>
      <c r="O151" s="348"/>
      <c r="P151" s="348"/>
      <c r="Q151" s="348"/>
      <c r="R151" s="348"/>
      <c r="S151" s="348"/>
      <c r="T151" s="348"/>
      <c r="U151" s="348"/>
      <c r="V151" s="348"/>
      <c r="W151" s="348"/>
      <c r="X151" s="348"/>
      <c r="Y151" s="348"/>
      <c r="Z151" s="348"/>
      <c r="AA151" s="348"/>
      <c r="AB151" s="348"/>
      <c r="AC151" s="348"/>
      <c r="AD151" s="348"/>
      <c r="AE151" s="348"/>
      <c r="AF151" s="348"/>
      <c r="AG151" s="348"/>
      <c r="AH151" s="348"/>
      <c r="AI151" s="348"/>
      <c r="AJ151" s="348"/>
      <c r="AK151" s="348"/>
      <c r="AL151" s="348"/>
      <c r="AM151" s="348"/>
      <c r="AN151" s="348"/>
      <c r="AO151" s="348"/>
      <c r="AP151" s="348"/>
      <c r="AQ151" s="348"/>
      <c r="AR151" s="348"/>
      <c r="AS151" s="348"/>
      <c r="AT151" s="348"/>
      <c r="AU151" s="348"/>
      <c r="AV151" s="348"/>
      <c r="AW151" s="348"/>
      <c r="AX151" s="348"/>
      <c r="AY151" s="348"/>
      <c r="AZ151" s="348"/>
      <c r="BA151" s="348"/>
      <c r="BB151" s="348"/>
      <c r="BC151" s="348"/>
      <c r="BD151" s="348"/>
      <c r="BE151" s="348"/>
      <c r="BF151" s="348"/>
      <c r="BG151" s="348"/>
      <c r="BH151" s="348"/>
      <c r="BI151" s="348"/>
      <c r="BJ151" s="348"/>
      <c r="BK151" s="348"/>
      <c r="BL151" s="348"/>
      <c r="BM151" s="348"/>
      <c r="BN151" s="348"/>
      <c r="BO151" s="348"/>
      <c r="BP151" s="348"/>
      <c r="BQ151" s="348"/>
      <c r="BR151" s="348"/>
      <c r="BS151" s="348"/>
      <c r="BT151" s="348"/>
    </row>
    <row r="152" spans="1:72" ht="15">
      <c r="A152" s="20" t="s">
        <v>224</v>
      </c>
      <c r="B152" s="348">
        <v>710.5956166323035</v>
      </c>
      <c r="C152" s="348">
        <f t="shared" si="9"/>
        <v>732.1556013007589</v>
      </c>
      <c r="D152" s="348"/>
      <c r="E152" s="348"/>
      <c r="F152" s="348"/>
      <c r="G152" s="348"/>
      <c r="H152" s="348"/>
      <c r="I152" s="348"/>
      <c r="J152" s="348"/>
      <c r="K152" s="348"/>
      <c r="L152" s="348"/>
      <c r="M152" s="348"/>
      <c r="N152" s="348"/>
      <c r="O152" s="348"/>
      <c r="P152" s="348"/>
      <c r="Q152" s="348"/>
      <c r="R152" s="348"/>
      <c r="S152" s="348"/>
      <c r="T152" s="348"/>
      <c r="U152" s="348"/>
      <c r="V152" s="348"/>
      <c r="W152" s="348"/>
      <c r="X152" s="348"/>
      <c r="Y152" s="348"/>
      <c r="Z152" s="348"/>
      <c r="AA152" s="348"/>
      <c r="AB152" s="348"/>
      <c r="AC152" s="348"/>
      <c r="AD152" s="348"/>
      <c r="AE152" s="348"/>
      <c r="AF152" s="348"/>
      <c r="AG152" s="348"/>
      <c r="AH152" s="348"/>
      <c r="AI152" s="348"/>
      <c r="AJ152" s="348"/>
      <c r="AK152" s="348"/>
      <c r="AL152" s="348"/>
      <c r="AM152" s="348"/>
      <c r="AN152" s="348"/>
      <c r="AO152" s="348"/>
      <c r="AP152" s="348"/>
      <c r="AQ152" s="348"/>
      <c r="AR152" s="348"/>
      <c r="AS152" s="348"/>
      <c r="AT152" s="348"/>
      <c r="AU152" s="348"/>
      <c r="AV152" s="348"/>
      <c r="AW152" s="348"/>
      <c r="AX152" s="348"/>
      <c r="AY152" s="348"/>
      <c r="AZ152" s="348"/>
      <c r="BA152" s="348"/>
      <c r="BB152" s="348"/>
      <c r="BC152" s="348"/>
      <c r="BD152" s="348"/>
      <c r="BE152" s="348"/>
      <c r="BF152" s="348"/>
      <c r="BG152" s="348"/>
      <c r="BH152" s="348"/>
      <c r="BI152" s="348"/>
      <c r="BJ152" s="348"/>
      <c r="BK152" s="348"/>
      <c r="BL152" s="348"/>
      <c r="BM152" s="348"/>
      <c r="BN152" s="348"/>
      <c r="BO152" s="348"/>
      <c r="BP152" s="348"/>
      <c r="BQ152" s="348"/>
      <c r="BR152" s="348"/>
      <c r="BS152" s="348"/>
      <c r="BT152" s="348"/>
    </row>
    <row r="153" spans="1:72" ht="15">
      <c r="A153" s="20" t="s">
        <v>225</v>
      </c>
      <c r="B153" s="348">
        <v>712.6966065123037</v>
      </c>
      <c r="C153" s="348">
        <f t="shared" si="9"/>
        <v>734.2565911807591</v>
      </c>
      <c r="D153" s="348"/>
      <c r="E153" s="348"/>
      <c r="F153" s="348"/>
      <c r="G153" s="348"/>
      <c r="H153" s="348"/>
      <c r="I153" s="348"/>
      <c r="J153" s="348"/>
      <c r="K153" s="348"/>
      <c r="L153" s="348"/>
      <c r="M153" s="348"/>
      <c r="N153" s="348"/>
      <c r="O153" s="348"/>
      <c r="P153" s="348"/>
      <c r="Q153" s="348"/>
      <c r="R153" s="348"/>
      <c r="S153" s="348"/>
      <c r="T153" s="348"/>
      <c r="U153" s="348"/>
      <c r="V153" s="348"/>
      <c r="W153" s="348"/>
      <c r="X153" s="348"/>
      <c r="Y153" s="348"/>
      <c r="Z153" s="348"/>
      <c r="AA153" s="348"/>
      <c r="AB153" s="348"/>
      <c r="AC153" s="348"/>
      <c r="AD153" s="348"/>
      <c r="AE153" s="348"/>
      <c r="AF153" s="348"/>
      <c r="AG153" s="348"/>
      <c r="AH153" s="348"/>
      <c r="AI153" s="348"/>
      <c r="AJ153" s="348"/>
      <c r="AK153" s="348"/>
      <c r="AL153" s="348"/>
      <c r="AM153" s="348"/>
      <c r="AN153" s="348"/>
      <c r="AO153" s="348"/>
      <c r="AP153" s="348"/>
      <c r="AQ153" s="348"/>
      <c r="AR153" s="348"/>
      <c r="AS153" s="348"/>
      <c r="AT153" s="348"/>
      <c r="AU153" s="348"/>
      <c r="AV153" s="348"/>
      <c r="AW153" s="348"/>
      <c r="AX153" s="348"/>
      <c r="AY153" s="348"/>
      <c r="AZ153" s="348"/>
      <c r="BA153" s="348"/>
      <c r="BB153" s="348"/>
      <c r="BC153" s="348"/>
      <c r="BD153" s="348"/>
      <c r="BE153" s="348"/>
      <c r="BF153" s="348"/>
      <c r="BG153" s="348"/>
      <c r="BH153" s="348"/>
      <c r="BI153" s="348"/>
      <c r="BJ153" s="348"/>
      <c r="BK153" s="348"/>
      <c r="BL153" s="348"/>
      <c r="BM153" s="348"/>
      <c r="BN153" s="348"/>
      <c r="BO153" s="348"/>
      <c r="BP153" s="348"/>
      <c r="BQ153" s="348"/>
      <c r="BR153" s="348"/>
      <c r="BS153" s="348"/>
      <c r="BT153" s="348"/>
    </row>
    <row r="154" spans="1:72" ht="15">
      <c r="A154" s="20" t="s">
        <v>226</v>
      </c>
      <c r="B154" s="348">
        <v>714.7975963923036</v>
      </c>
      <c r="C154" s="348">
        <f t="shared" si="9"/>
        <v>736.357581060759</v>
      </c>
      <c r="D154" s="348"/>
      <c r="E154" s="348"/>
      <c r="F154" s="348"/>
      <c r="G154" s="348"/>
      <c r="H154" s="348"/>
      <c r="I154" s="348"/>
      <c r="J154" s="348"/>
      <c r="K154" s="348"/>
      <c r="L154" s="348"/>
      <c r="M154" s="348"/>
      <c r="N154" s="348"/>
      <c r="O154" s="348"/>
      <c r="P154" s="348"/>
      <c r="Q154" s="348"/>
      <c r="R154" s="348"/>
      <c r="S154" s="348"/>
      <c r="T154" s="348"/>
      <c r="U154" s="348"/>
      <c r="V154" s="348"/>
      <c r="W154" s="348"/>
      <c r="X154" s="348"/>
      <c r="Y154" s="348"/>
      <c r="Z154" s="348"/>
      <c r="AA154" s="348"/>
      <c r="AB154" s="348"/>
      <c r="AC154" s="348"/>
      <c r="AD154" s="348"/>
      <c r="AE154" s="348"/>
      <c r="AF154" s="348"/>
      <c r="AG154" s="348"/>
      <c r="AH154" s="348"/>
      <c r="AI154" s="348"/>
      <c r="AJ154" s="348"/>
      <c r="AK154" s="348"/>
      <c r="AL154" s="348"/>
      <c r="AM154" s="348"/>
      <c r="AN154" s="348"/>
      <c r="AO154" s="348"/>
      <c r="AP154" s="348"/>
      <c r="AQ154" s="348"/>
      <c r="AR154" s="348"/>
      <c r="AS154" s="348"/>
      <c r="AT154" s="348"/>
      <c r="AU154" s="348"/>
      <c r="AV154" s="348"/>
      <c r="AW154" s="348"/>
      <c r="AX154" s="348"/>
      <c r="AY154" s="348"/>
      <c r="AZ154" s="348"/>
      <c r="BA154" s="348"/>
      <c r="BB154" s="348"/>
      <c r="BC154" s="348"/>
      <c r="BD154" s="348"/>
      <c r="BE154" s="348"/>
      <c r="BF154" s="348"/>
      <c r="BG154" s="348"/>
      <c r="BH154" s="348"/>
      <c r="BI154" s="348"/>
      <c r="BJ154" s="348"/>
      <c r="BK154" s="348"/>
      <c r="BL154" s="348"/>
      <c r="BM154" s="348"/>
      <c r="BN154" s="348"/>
      <c r="BO154" s="348"/>
      <c r="BP154" s="348"/>
      <c r="BQ154" s="348"/>
      <c r="BR154" s="348"/>
      <c r="BS154" s="348"/>
      <c r="BT154" s="348"/>
    </row>
    <row r="155" spans="1:72" ht="15">
      <c r="A155" s="20" t="s">
        <v>227</v>
      </c>
      <c r="B155" s="348">
        <v>716.7712535523036</v>
      </c>
      <c r="C155" s="348">
        <f t="shared" si="9"/>
        <v>738.331238220759</v>
      </c>
      <c r="D155" s="348"/>
      <c r="E155" s="348"/>
      <c r="F155" s="348"/>
      <c r="G155" s="348"/>
      <c r="H155" s="348"/>
      <c r="I155" s="348"/>
      <c r="J155" s="348"/>
      <c r="K155" s="348"/>
      <c r="L155" s="348"/>
      <c r="M155" s="348"/>
      <c r="N155" s="348"/>
      <c r="O155" s="348"/>
      <c r="P155" s="348"/>
      <c r="Q155" s="348"/>
      <c r="R155" s="348"/>
      <c r="S155" s="348"/>
      <c r="T155" s="348"/>
      <c r="U155" s="348"/>
      <c r="V155" s="348"/>
      <c r="W155" s="348"/>
      <c r="X155" s="348"/>
      <c r="Y155" s="348"/>
      <c r="Z155" s="348"/>
      <c r="AA155" s="348"/>
      <c r="AB155" s="348"/>
      <c r="AC155" s="348"/>
      <c r="AD155" s="348"/>
      <c r="AE155" s="348"/>
      <c r="AF155" s="348"/>
      <c r="AG155" s="348"/>
      <c r="AH155" s="348"/>
      <c r="AI155" s="348"/>
      <c r="AJ155" s="348"/>
      <c r="AK155" s="348"/>
      <c r="AL155" s="348"/>
      <c r="AM155" s="348"/>
      <c r="AN155" s="348"/>
      <c r="AO155" s="348"/>
      <c r="AP155" s="348"/>
      <c r="AQ155" s="348"/>
      <c r="AR155" s="348"/>
      <c r="AS155" s="348"/>
      <c r="AT155" s="348"/>
      <c r="AU155" s="348"/>
      <c r="AV155" s="348"/>
      <c r="AW155" s="348"/>
      <c r="AX155" s="348"/>
      <c r="AY155" s="348"/>
      <c r="AZ155" s="348"/>
      <c r="BA155" s="348"/>
      <c r="BB155" s="348"/>
      <c r="BC155" s="348"/>
      <c r="BD155" s="348"/>
      <c r="BE155" s="348"/>
      <c r="BF155" s="348"/>
      <c r="BG155" s="348"/>
      <c r="BH155" s="348"/>
      <c r="BI155" s="348"/>
      <c r="BJ155" s="348"/>
      <c r="BK155" s="348"/>
      <c r="BL155" s="348"/>
      <c r="BM155" s="348"/>
      <c r="BN155" s="348"/>
      <c r="BO155" s="348"/>
      <c r="BP155" s="348"/>
      <c r="BQ155" s="348"/>
      <c r="BR155" s="348"/>
      <c r="BS155" s="348"/>
      <c r="BT155" s="348"/>
    </row>
    <row r="156" spans="1:72" ht="15">
      <c r="A156" s="20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</row>
    <row r="157" spans="1:72" ht="15">
      <c r="A157" s="38" t="s">
        <v>353</v>
      </c>
      <c r="B157" s="348">
        <v>636.0316980123035</v>
      </c>
      <c r="C157" s="348">
        <f aca="true" t="shared" si="10" ref="C157:C171">IF(B157*C$2&lt;(C$3/52.18),B157+(C$3/52.18),B157*(1+C$2))</f>
        <v>657.5916826807589</v>
      </c>
      <c r="D157" s="348"/>
      <c r="E157" s="348"/>
      <c r="F157" s="348"/>
      <c r="G157" s="348"/>
      <c r="H157" s="348"/>
      <c r="I157" s="348"/>
      <c r="J157" s="348"/>
      <c r="K157" s="348"/>
      <c r="L157" s="348"/>
      <c r="M157" s="348"/>
      <c r="N157" s="348"/>
      <c r="O157" s="348"/>
      <c r="P157" s="348"/>
      <c r="Q157" s="348"/>
      <c r="R157" s="348"/>
      <c r="S157" s="348"/>
      <c r="T157" s="348"/>
      <c r="U157" s="348"/>
      <c r="V157" s="348"/>
      <c r="W157" s="348"/>
      <c r="X157" s="348"/>
      <c r="Y157" s="348"/>
      <c r="Z157" s="348"/>
      <c r="AA157" s="348"/>
      <c r="AB157" s="348"/>
      <c r="AC157" s="348"/>
      <c r="AD157" s="348"/>
      <c r="AE157" s="348"/>
      <c r="AF157" s="348"/>
      <c r="AG157" s="348"/>
      <c r="AH157" s="348"/>
      <c r="AI157" s="348"/>
      <c r="AJ157" s="348"/>
      <c r="AK157" s="348"/>
      <c r="AL157" s="348"/>
      <c r="AM157" s="348"/>
      <c r="AN157" s="348"/>
      <c r="AO157" s="348"/>
      <c r="AP157" s="348"/>
      <c r="AQ157" s="348"/>
      <c r="AR157" s="348"/>
      <c r="AS157" s="348"/>
      <c r="AT157" s="348"/>
      <c r="AU157" s="348"/>
      <c r="AV157" s="348"/>
      <c r="AW157" s="348"/>
      <c r="AX157" s="348"/>
      <c r="AY157" s="348"/>
      <c r="AZ157" s="348"/>
      <c r="BA157" s="348"/>
      <c r="BB157" s="348"/>
      <c r="BC157" s="348"/>
      <c r="BD157" s="348"/>
      <c r="BE157" s="348"/>
      <c r="BF157" s="348"/>
      <c r="BG157" s="348"/>
      <c r="BH157" s="348"/>
      <c r="BI157" s="348"/>
      <c r="BJ157" s="348"/>
      <c r="BK157" s="348"/>
      <c r="BL157" s="348"/>
      <c r="BM157" s="348"/>
      <c r="BN157" s="348"/>
      <c r="BO157" s="348"/>
      <c r="BP157" s="348"/>
      <c r="BQ157" s="348"/>
      <c r="BR157" s="348"/>
      <c r="BS157" s="348"/>
      <c r="BT157" s="348"/>
    </row>
    <row r="158" spans="1:72" ht="15">
      <c r="A158" s="20" t="s">
        <v>169</v>
      </c>
      <c r="B158" s="348">
        <v>649.9109644923036</v>
      </c>
      <c r="C158" s="348">
        <f t="shared" si="10"/>
        <v>671.470949160759</v>
      </c>
      <c r="D158" s="348"/>
      <c r="E158" s="348"/>
      <c r="F158" s="348"/>
      <c r="G158" s="348"/>
      <c r="H158" s="348"/>
      <c r="I158" s="348"/>
      <c r="J158" s="348"/>
      <c r="K158" s="348"/>
      <c r="L158" s="348"/>
      <c r="M158" s="348"/>
      <c r="N158" s="348"/>
      <c r="O158" s="348"/>
      <c r="P158" s="348"/>
      <c r="Q158" s="348"/>
      <c r="R158" s="348"/>
      <c r="S158" s="348"/>
      <c r="T158" s="348"/>
      <c r="U158" s="348"/>
      <c r="V158" s="348"/>
      <c r="W158" s="348"/>
      <c r="X158" s="348"/>
      <c r="Y158" s="348"/>
      <c r="Z158" s="348"/>
      <c r="AA158" s="348"/>
      <c r="AB158" s="348"/>
      <c r="AC158" s="348"/>
      <c r="AD158" s="348"/>
      <c r="AE158" s="348"/>
      <c r="AF158" s="348"/>
      <c r="AG158" s="348"/>
      <c r="AH158" s="348"/>
      <c r="AI158" s="348"/>
      <c r="AJ158" s="348"/>
      <c r="AK158" s="348"/>
      <c r="AL158" s="348"/>
      <c r="AM158" s="348"/>
      <c r="AN158" s="348"/>
      <c r="AO158" s="348"/>
      <c r="AP158" s="348"/>
      <c r="AQ158" s="348"/>
      <c r="AR158" s="348"/>
      <c r="AS158" s="348"/>
      <c r="AT158" s="348"/>
      <c r="AU158" s="348"/>
      <c r="AV158" s="348"/>
      <c r="AW158" s="348"/>
      <c r="AX158" s="348"/>
      <c r="AY158" s="348"/>
      <c r="AZ158" s="348"/>
      <c r="BA158" s="348"/>
      <c r="BB158" s="348"/>
      <c r="BC158" s="348"/>
      <c r="BD158" s="348"/>
      <c r="BE158" s="348"/>
      <c r="BF158" s="348"/>
      <c r="BG158" s="348"/>
      <c r="BH158" s="348"/>
      <c r="BI158" s="348"/>
      <c r="BJ158" s="348"/>
      <c r="BK158" s="348"/>
      <c r="BL158" s="348"/>
      <c r="BM158" s="348"/>
      <c r="BN158" s="348"/>
      <c r="BO158" s="348"/>
      <c r="BP158" s="348"/>
      <c r="BQ158" s="348"/>
      <c r="BR158" s="348"/>
      <c r="BS158" s="348"/>
      <c r="BT158" s="348"/>
    </row>
    <row r="159" spans="1:72" ht="15">
      <c r="A159" s="20" t="s">
        <v>80</v>
      </c>
      <c r="B159" s="348">
        <v>693.8619750123036</v>
      </c>
      <c r="C159" s="348">
        <f t="shared" si="10"/>
        <v>715.421959680759</v>
      </c>
      <c r="D159" s="348"/>
      <c r="E159" s="348"/>
      <c r="F159" s="348"/>
      <c r="G159" s="348"/>
      <c r="H159" s="348"/>
      <c r="I159" s="348"/>
      <c r="J159" s="348"/>
      <c r="K159" s="348"/>
      <c r="L159" s="348"/>
      <c r="M159" s="348"/>
      <c r="N159" s="348"/>
      <c r="O159" s="348"/>
      <c r="P159" s="348"/>
      <c r="Q159" s="348"/>
      <c r="R159" s="348"/>
      <c r="S159" s="348"/>
      <c r="T159" s="348"/>
      <c r="U159" s="348"/>
      <c r="V159" s="348"/>
      <c r="W159" s="348"/>
      <c r="X159" s="348"/>
      <c r="Y159" s="348"/>
      <c r="Z159" s="348"/>
      <c r="AA159" s="348"/>
      <c r="AB159" s="348"/>
      <c r="AC159" s="348"/>
      <c r="AD159" s="348"/>
      <c r="AE159" s="348"/>
      <c r="AF159" s="348"/>
      <c r="AG159" s="348"/>
      <c r="AH159" s="348"/>
      <c r="AI159" s="348"/>
      <c r="AJ159" s="348"/>
      <c r="AK159" s="348"/>
      <c r="AL159" s="348"/>
      <c r="AM159" s="348"/>
      <c r="AN159" s="348"/>
      <c r="AO159" s="348"/>
      <c r="AP159" s="348"/>
      <c r="AQ159" s="348"/>
      <c r="AR159" s="348"/>
      <c r="AS159" s="348"/>
      <c r="AT159" s="348"/>
      <c r="AU159" s="348"/>
      <c r="AV159" s="348"/>
      <c r="AW159" s="348"/>
      <c r="AX159" s="348"/>
      <c r="AY159" s="348"/>
      <c r="AZ159" s="348"/>
      <c r="BA159" s="348"/>
      <c r="BB159" s="348"/>
      <c r="BC159" s="348"/>
      <c r="BD159" s="348"/>
      <c r="BE159" s="348"/>
      <c r="BF159" s="348"/>
      <c r="BG159" s="348"/>
      <c r="BH159" s="348"/>
      <c r="BI159" s="348"/>
      <c r="BJ159" s="348"/>
      <c r="BK159" s="348"/>
      <c r="BL159" s="348"/>
      <c r="BM159" s="348"/>
      <c r="BN159" s="348"/>
      <c r="BO159" s="348"/>
      <c r="BP159" s="348"/>
      <c r="BQ159" s="348"/>
      <c r="BR159" s="348"/>
      <c r="BS159" s="348"/>
      <c r="BT159" s="348"/>
    </row>
    <row r="160" spans="1:72" ht="15">
      <c r="A160" s="20" t="s">
        <v>217</v>
      </c>
      <c r="B160" s="348">
        <v>697.3742358723036</v>
      </c>
      <c r="C160" s="348">
        <f t="shared" si="10"/>
        <v>718.934220540759</v>
      </c>
      <c r="D160" s="348"/>
      <c r="E160" s="348"/>
      <c r="F160" s="348"/>
      <c r="G160" s="348"/>
      <c r="H160" s="348"/>
      <c r="I160" s="348"/>
      <c r="J160" s="348"/>
      <c r="K160" s="348"/>
      <c r="L160" s="348"/>
      <c r="M160" s="348"/>
      <c r="N160" s="348"/>
      <c r="O160" s="348"/>
      <c r="P160" s="348"/>
      <c r="Q160" s="348"/>
      <c r="R160" s="348"/>
      <c r="S160" s="348"/>
      <c r="T160" s="348"/>
      <c r="U160" s="348"/>
      <c r="V160" s="348"/>
      <c r="W160" s="348"/>
      <c r="X160" s="348"/>
      <c r="Y160" s="348"/>
      <c r="Z160" s="348"/>
      <c r="AA160" s="348"/>
      <c r="AB160" s="348"/>
      <c r="AC160" s="348"/>
      <c r="AD160" s="348"/>
      <c r="AE160" s="348"/>
      <c r="AF160" s="348"/>
      <c r="AG160" s="348"/>
      <c r="AH160" s="348"/>
      <c r="AI160" s="348"/>
      <c r="AJ160" s="348"/>
      <c r="AK160" s="348"/>
      <c r="AL160" s="348"/>
      <c r="AM160" s="348"/>
      <c r="AN160" s="348"/>
      <c r="AO160" s="348"/>
      <c r="AP160" s="348"/>
      <c r="AQ160" s="348"/>
      <c r="AR160" s="348"/>
      <c r="AS160" s="348"/>
      <c r="AT160" s="348"/>
      <c r="AU160" s="348"/>
      <c r="AV160" s="348"/>
      <c r="AW160" s="348"/>
      <c r="AX160" s="348"/>
      <c r="AY160" s="348"/>
      <c r="AZ160" s="348"/>
      <c r="BA160" s="348"/>
      <c r="BB160" s="348"/>
      <c r="BC160" s="348"/>
      <c r="BD160" s="348"/>
      <c r="BE160" s="348"/>
      <c r="BF160" s="348"/>
      <c r="BG160" s="348"/>
      <c r="BH160" s="348"/>
      <c r="BI160" s="348"/>
      <c r="BJ160" s="348"/>
      <c r="BK160" s="348"/>
      <c r="BL160" s="348"/>
      <c r="BM160" s="348"/>
      <c r="BN160" s="348"/>
      <c r="BO160" s="348"/>
      <c r="BP160" s="348"/>
      <c r="BQ160" s="348"/>
      <c r="BR160" s="348"/>
      <c r="BS160" s="348"/>
      <c r="BT160" s="348"/>
    </row>
    <row r="161" spans="1:72" ht="15">
      <c r="A161" s="20" t="s">
        <v>218</v>
      </c>
      <c r="B161" s="348">
        <v>700.6954976523036</v>
      </c>
      <c r="C161" s="348">
        <f t="shared" si="10"/>
        <v>722.255482320759</v>
      </c>
      <c r="D161" s="348"/>
      <c r="E161" s="348"/>
      <c r="F161" s="348"/>
      <c r="G161" s="348"/>
      <c r="H161" s="348"/>
      <c r="I161" s="348"/>
      <c r="J161" s="348"/>
      <c r="K161" s="348"/>
      <c r="L161" s="348"/>
      <c r="M161" s="348"/>
      <c r="N161" s="348"/>
      <c r="O161" s="348"/>
      <c r="P161" s="348"/>
      <c r="Q161" s="348"/>
      <c r="R161" s="348"/>
      <c r="S161" s="348"/>
      <c r="T161" s="348"/>
      <c r="U161" s="348"/>
      <c r="V161" s="348"/>
      <c r="W161" s="348"/>
      <c r="X161" s="348"/>
      <c r="Y161" s="348"/>
      <c r="Z161" s="348"/>
      <c r="AA161" s="348"/>
      <c r="AB161" s="348"/>
      <c r="AC161" s="348"/>
      <c r="AD161" s="348"/>
      <c r="AE161" s="348"/>
      <c r="AF161" s="348"/>
      <c r="AG161" s="348"/>
      <c r="AH161" s="348"/>
      <c r="AI161" s="348"/>
      <c r="AJ161" s="348"/>
      <c r="AK161" s="348"/>
      <c r="AL161" s="348"/>
      <c r="AM161" s="348"/>
      <c r="AN161" s="348"/>
      <c r="AO161" s="348"/>
      <c r="AP161" s="348"/>
      <c r="AQ161" s="348"/>
      <c r="AR161" s="348"/>
      <c r="AS161" s="348"/>
      <c r="AT161" s="348"/>
      <c r="AU161" s="348"/>
      <c r="AV161" s="348"/>
      <c r="AW161" s="348"/>
      <c r="AX161" s="348"/>
      <c r="AY161" s="348"/>
      <c r="AZ161" s="348"/>
      <c r="BA161" s="348"/>
      <c r="BB161" s="348"/>
      <c r="BC161" s="348"/>
      <c r="BD161" s="348"/>
      <c r="BE161" s="348"/>
      <c r="BF161" s="348"/>
      <c r="BG161" s="348"/>
      <c r="BH161" s="348"/>
      <c r="BI161" s="348"/>
      <c r="BJ161" s="348"/>
      <c r="BK161" s="348"/>
      <c r="BL161" s="348"/>
      <c r="BM161" s="348"/>
      <c r="BN161" s="348"/>
      <c r="BO161" s="348"/>
      <c r="BP161" s="348"/>
      <c r="BQ161" s="348"/>
      <c r="BR161" s="348"/>
      <c r="BS161" s="348"/>
      <c r="BT161" s="348"/>
    </row>
    <row r="162" spans="1:72" ht="15">
      <c r="A162" s="20" t="s">
        <v>219</v>
      </c>
      <c r="B162" s="348">
        <v>700.6954976523036</v>
      </c>
      <c r="C162" s="348">
        <f t="shared" si="10"/>
        <v>722.255482320759</v>
      </c>
      <c r="D162" s="348"/>
      <c r="E162" s="348"/>
      <c r="F162" s="348"/>
      <c r="G162" s="348"/>
      <c r="H162" s="348"/>
      <c r="I162" s="348"/>
      <c r="J162" s="348"/>
      <c r="K162" s="348"/>
      <c r="L162" s="348"/>
      <c r="M162" s="348"/>
      <c r="N162" s="348"/>
      <c r="O162" s="348"/>
      <c r="P162" s="348"/>
      <c r="Q162" s="348"/>
      <c r="R162" s="348"/>
      <c r="S162" s="348"/>
      <c r="T162" s="348"/>
      <c r="U162" s="348"/>
      <c r="V162" s="348"/>
      <c r="W162" s="348"/>
      <c r="X162" s="348"/>
      <c r="Y162" s="348"/>
      <c r="Z162" s="348"/>
      <c r="AA162" s="348"/>
      <c r="AB162" s="348"/>
      <c r="AC162" s="348"/>
      <c r="AD162" s="348"/>
      <c r="AE162" s="348"/>
      <c r="AF162" s="348"/>
      <c r="AG162" s="348"/>
      <c r="AH162" s="348"/>
      <c r="AI162" s="348"/>
      <c r="AJ162" s="348"/>
      <c r="AK162" s="348"/>
      <c r="AL162" s="348"/>
      <c r="AM162" s="348"/>
      <c r="AN162" s="348"/>
      <c r="AO162" s="348"/>
      <c r="AP162" s="348"/>
      <c r="AQ162" s="348"/>
      <c r="AR162" s="348"/>
      <c r="AS162" s="348"/>
      <c r="AT162" s="348"/>
      <c r="AU162" s="348"/>
      <c r="AV162" s="348"/>
      <c r="AW162" s="348"/>
      <c r="AX162" s="348"/>
      <c r="AY162" s="348"/>
      <c r="AZ162" s="348"/>
      <c r="BA162" s="348"/>
      <c r="BB162" s="348"/>
      <c r="BC162" s="348"/>
      <c r="BD162" s="348"/>
      <c r="BE162" s="348"/>
      <c r="BF162" s="348"/>
      <c r="BG162" s="348"/>
      <c r="BH162" s="348"/>
      <c r="BI162" s="348"/>
      <c r="BJ162" s="348"/>
      <c r="BK162" s="348"/>
      <c r="BL162" s="348"/>
      <c r="BM162" s="348"/>
      <c r="BN162" s="348"/>
      <c r="BO162" s="348"/>
      <c r="BP162" s="348"/>
      <c r="BQ162" s="348"/>
      <c r="BR162" s="348"/>
      <c r="BS162" s="348"/>
      <c r="BT162" s="348"/>
    </row>
    <row r="163" spans="1:72" ht="15">
      <c r="A163" s="20" t="s">
        <v>220</v>
      </c>
      <c r="B163" s="348">
        <v>700.9607741523037</v>
      </c>
      <c r="C163" s="348">
        <f t="shared" si="10"/>
        <v>722.520758820759</v>
      </c>
      <c r="D163" s="348"/>
      <c r="E163" s="348"/>
      <c r="F163" s="348"/>
      <c r="G163" s="348"/>
      <c r="H163" s="348"/>
      <c r="I163" s="348"/>
      <c r="J163" s="348"/>
      <c r="K163" s="348"/>
      <c r="L163" s="348"/>
      <c r="M163" s="348"/>
      <c r="N163" s="348"/>
      <c r="O163" s="348"/>
      <c r="P163" s="348"/>
      <c r="Q163" s="348"/>
      <c r="R163" s="348"/>
      <c r="S163" s="348"/>
      <c r="T163" s="348"/>
      <c r="U163" s="348"/>
      <c r="V163" s="348"/>
      <c r="W163" s="348"/>
      <c r="X163" s="348"/>
      <c r="Y163" s="348"/>
      <c r="Z163" s="348"/>
      <c r="AA163" s="348"/>
      <c r="AB163" s="348"/>
      <c r="AC163" s="348"/>
      <c r="AD163" s="348"/>
      <c r="AE163" s="348"/>
      <c r="AF163" s="348"/>
      <c r="AG163" s="348"/>
      <c r="AH163" s="348"/>
      <c r="AI163" s="348"/>
      <c r="AJ163" s="348"/>
      <c r="AK163" s="348"/>
      <c r="AL163" s="348"/>
      <c r="AM163" s="348"/>
      <c r="AN163" s="348"/>
      <c r="AO163" s="348"/>
      <c r="AP163" s="348"/>
      <c r="AQ163" s="348"/>
      <c r="AR163" s="348"/>
      <c r="AS163" s="348"/>
      <c r="AT163" s="348"/>
      <c r="AU163" s="348"/>
      <c r="AV163" s="348"/>
      <c r="AW163" s="348"/>
      <c r="AX163" s="348"/>
      <c r="AY163" s="348"/>
      <c r="AZ163" s="348"/>
      <c r="BA163" s="348"/>
      <c r="BB163" s="348"/>
      <c r="BC163" s="348"/>
      <c r="BD163" s="348"/>
      <c r="BE163" s="348"/>
      <c r="BF163" s="348"/>
      <c r="BG163" s="348"/>
      <c r="BH163" s="348"/>
      <c r="BI163" s="348"/>
      <c r="BJ163" s="348"/>
      <c r="BK163" s="348"/>
      <c r="BL163" s="348"/>
      <c r="BM163" s="348"/>
      <c r="BN163" s="348"/>
      <c r="BO163" s="348"/>
      <c r="BP163" s="348"/>
      <c r="BQ163" s="348"/>
      <c r="BR163" s="348"/>
      <c r="BS163" s="348"/>
      <c r="BT163" s="348"/>
    </row>
    <row r="164" spans="1:72" ht="15">
      <c r="A164" s="20" t="s">
        <v>221</v>
      </c>
      <c r="B164" s="348">
        <v>702.8601538923036</v>
      </c>
      <c r="C164" s="348">
        <f t="shared" si="10"/>
        <v>724.420138560759</v>
      </c>
      <c r="D164" s="348"/>
      <c r="E164" s="348"/>
      <c r="F164" s="348"/>
      <c r="G164" s="348"/>
      <c r="H164" s="348"/>
      <c r="I164" s="348"/>
      <c r="J164" s="348"/>
      <c r="K164" s="348"/>
      <c r="L164" s="348"/>
      <c r="M164" s="348"/>
      <c r="N164" s="348"/>
      <c r="O164" s="348"/>
      <c r="P164" s="348"/>
      <c r="Q164" s="348"/>
      <c r="R164" s="348"/>
      <c r="S164" s="348"/>
      <c r="T164" s="348"/>
      <c r="U164" s="348"/>
      <c r="V164" s="348"/>
      <c r="W164" s="348"/>
      <c r="X164" s="348"/>
      <c r="Y164" s="348"/>
      <c r="Z164" s="348"/>
      <c r="AA164" s="348"/>
      <c r="AB164" s="348"/>
      <c r="AC164" s="348"/>
      <c r="AD164" s="348"/>
      <c r="AE164" s="348"/>
      <c r="AF164" s="348"/>
      <c r="AG164" s="348"/>
      <c r="AH164" s="348"/>
      <c r="AI164" s="348"/>
      <c r="AJ164" s="348"/>
      <c r="AK164" s="348"/>
      <c r="AL164" s="348"/>
      <c r="AM164" s="348"/>
      <c r="AN164" s="348"/>
      <c r="AO164" s="348"/>
      <c r="AP164" s="348"/>
      <c r="AQ164" s="348"/>
      <c r="AR164" s="348"/>
      <c r="AS164" s="348"/>
      <c r="AT164" s="348"/>
      <c r="AU164" s="348"/>
      <c r="AV164" s="348"/>
      <c r="AW164" s="348"/>
      <c r="AX164" s="348"/>
      <c r="AY164" s="348"/>
      <c r="AZ164" s="348"/>
      <c r="BA164" s="348"/>
      <c r="BB164" s="348"/>
      <c r="BC164" s="348"/>
      <c r="BD164" s="348"/>
      <c r="BE164" s="348"/>
      <c r="BF164" s="348"/>
      <c r="BG164" s="348"/>
      <c r="BH164" s="348"/>
      <c r="BI164" s="348"/>
      <c r="BJ164" s="348"/>
      <c r="BK164" s="348"/>
      <c r="BL164" s="348"/>
      <c r="BM164" s="348"/>
      <c r="BN164" s="348"/>
      <c r="BO164" s="348"/>
      <c r="BP164" s="348"/>
      <c r="BQ164" s="348"/>
      <c r="BR164" s="348"/>
      <c r="BS164" s="348"/>
      <c r="BT164" s="348"/>
    </row>
    <row r="165" spans="1:72" ht="15">
      <c r="A165" s="20" t="s">
        <v>222</v>
      </c>
      <c r="B165" s="348">
        <v>704.7064783323036</v>
      </c>
      <c r="C165" s="348">
        <f t="shared" si="10"/>
        <v>726.266463000759</v>
      </c>
      <c r="D165" s="348"/>
      <c r="E165" s="348"/>
      <c r="F165" s="348"/>
      <c r="G165" s="348"/>
      <c r="H165" s="348"/>
      <c r="I165" s="348"/>
      <c r="J165" s="348"/>
      <c r="K165" s="348"/>
      <c r="L165" s="348"/>
      <c r="M165" s="348"/>
      <c r="N165" s="348"/>
      <c r="O165" s="348"/>
      <c r="P165" s="348"/>
      <c r="Q165" s="348"/>
      <c r="R165" s="348"/>
      <c r="S165" s="348"/>
      <c r="T165" s="348"/>
      <c r="U165" s="348"/>
      <c r="V165" s="348"/>
      <c r="W165" s="348"/>
      <c r="X165" s="348"/>
      <c r="Y165" s="348"/>
      <c r="Z165" s="348"/>
      <c r="AA165" s="348"/>
      <c r="AB165" s="348"/>
      <c r="AC165" s="348"/>
      <c r="AD165" s="348"/>
      <c r="AE165" s="348"/>
      <c r="AF165" s="348"/>
      <c r="AG165" s="348"/>
      <c r="AH165" s="348"/>
      <c r="AI165" s="348"/>
      <c r="AJ165" s="348"/>
      <c r="AK165" s="348"/>
      <c r="AL165" s="348"/>
      <c r="AM165" s="348"/>
      <c r="AN165" s="348"/>
      <c r="AO165" s="348"/>
      <c r="AP165" s="348"/>
      <c r="AQ165" s="348"/>
      <c r="AR165" s="348"/>
      <c r="AS165" s="348"/>
      <c r="AT165" s="348"/>
      <c r="AU165" s="348"/>
      <c r="AV165" s="348"/>
      <c r="AW165" s="348"/>
      <c r="AX165" s="348"/>
      <c r="AY165" s="348"/>
      <c r="AZ165" s="348"/>
      <c r="BA165" s="348"/>
      <c r="BB165" s="348"/>
      <c r="BC165" s="348"/>
      <c r="BD165" s="348"/>
      <c r="BE165" s="348"/>
      <c r="BF165" s="348"/>
      <c r="BG165" s="348"/>
      <c r="BH165" s="348"/>
      <c r="BI165" s="348"/>
      <c r="BJ165" s="348"/>
      <c r="BK165" s="348"/>
      <c r="BL165" s="348"/>
      <c r="BM165" s="348"/>
      <c r="BN165" s="348"/>
      <c r="BO165" s="348"/>
      <c r="BP165" s="348"/>
      <c r="BQ165" s="348"/>
      <c r="BR165" s="348"/>
      <c r="BS165" s="348"/>
      <c r="BT165" s="348"/>
    </row>
    <row r="166" spans="1:72" ht="15">
      <c r="A166" s="20" t="s">
        <v>223</v>
      </c>
      <c r="B166" s="348">
        <v>706.7013576123037</v>
      </c>
      <c r="C166" s="348">
        <f t="shared" si="10"/>
        <v>728.2613422807591</v>
      </c>
      <c r="D166" s="348"/>
      <c r="E166" s="348"/>
      <c r="F166" s="348"/>
      <c r="G166" s="348"/>
      <c r="H166" s="348"/>
      <c r="I166" s="348"/>
      <c r="J166" s="348"/>
      <c r="K166" s="348"/>
      <c r="L166" s="348"/>
      <c r="M166" s="348"/>
      <c r="N166" s="348"/>
      <c r="O166" s="348"/>
      <c r="P166" s="348"/>
      <c r="Q166" s="348"/>
      <c r="R166" s="348"/>
      <c r="S166" s="348"/>
      <c r="T166" s="348"/>
      <c r="U166" s="348"/>
      <c r="V166" s="348"/>
      <c r="W166" s="348"/>
      <c r="X166" s="348"/>
      <c r="Y166" s="348"/>
      <c r="Z166" s="348"/>
      <c r="AA166" s="348"/>
      <c r="AB166" s="348"/>
      <c r="AC166" s="348"/>
      <c r="AD166" s="348"/>
      <c r="AE166" s="348"/>
      <c r="AF166" s="348"/>
      <c r="AG166" s="348"/>
      <c r="AH166" s="348"/>
      <c r="AI166" s="348"/>
      <c r="AJ166" s="348"/>
      <c r="AK166" s="348"/>
      <c r="AL166" s="348"/>
      <c r="AM166" s="348"/>
      <c r="AN166" s="348"/>
      <c r="AO166" s="348"/>
      <c r="AP166" s="348"/>
      <c r="AQ166" s="348"/>
      <c r="AR166" s="348"/>
      <c r="AS166" s="348"/>
      <c r="AT166" s="348"/>
      <c r="AU166" s="348"/>
      <c r="AV166" s="348"/>
      <c r="AW166" s="348"/>
      <c r="AX166" s="348"/>
      <c r="AY166" s="348"/>
      <c r="AZ166" s="348"/>
      <c r="BA166" s="348"/>
      <c r="BB166" s="348"/>
      <c r="BC166" s="348"/>
      <c r="BD166" s="348"/>
      <c r="BE166" s="348"/>
      <c r="BF166" s="348"/>
      <c r="BG166" s="348"/>
      <c r="BH166" s="348"/>
      <c r="BI166" s="348"/>
      <c r="BJ166" s="348"/>
      <c r="BK166" s="348"/>
      <c r="BL166" s="348"/>
      <c r="BM166" s="348"/>
      <c r="BN166" s="348"/>
      <c r="BO166" s="348"/>
      <c r="BP166" s="348"/>
      <c r="BQ166" s="348"/>
      <c r="BR166" s="348"/>
      <c r="BS166" s="348"/>
      <c r="BT166" s="348"/>
    </row>
    <row r="167" spans="1:72" ht="15">
      <c r="A167" s="20" t="s">
        <v>224</v>
      </c>
      <c r="B167" s="348">
        <v>708.6113484123036</v>
      </c>
      <c r="C167" s="348">
        <f t="shared" si="10"/>
        <v>730.171333080759</v>
      </c>
      <c r="D167" s="348"/>
      <c r="E167" s="348"/>
      <c r="F167" s="348"/>
      <c r="G167" s="348"/>
      <c r="H167" s="348"/>
      <c r="I167" s="348"/>
      <c r="J167" s="348"/>
      <c r="K167" s="348"/>
      <c r="L167" s="348"/>
      <c r="M167" s="348"/>
      <c r="N167" s="348"/>
      <c r="O167" s="348"/>
      <c r="P167" s="348"/>
      <c r="Q167" s="348"/>
      <c r="R167" s="348"/>
      <c r="S167" s="348"/>
      <c r="T167" s="348"/>
      <c r="U167" s="348"/>
      <c r="V167" s="348"/>
      <c r="W167" s="348"/>
      <c r="X167" s="348"/>
      <c r="Y167" s="348"/>
      <c r="Z167" s="348"/>
      <c r="AA167" s="348"/>
      <c r="AB167" s="348"/>
      <c r="AC167" s="348"/>
      <c r="AD167" s="348"/>
      <c r="AE167" s="348"/>
      <c r="AF167" s="348"/>
      <c r="AG167" s="348"/>
      <c r="AH167" s="348"/>
      <c r="AI167" s="348"/>
      <c r="AJ167" s="348"/>
      <c r="AK167" s="348"/>
      <c r="AL167" s="348"/>
      <c r="AM167" s="348"/>
      <c r="AN167" s="348"/>
      <c r="AO167" s="348"/>
      <c r="AP167" s="348"/>
      <c r="AQ167" s="348"/>
      <c r="AR167" s="348"/>
      <c r="AS167" s="348"/>
      <c r="AT167" s="348"/>
      <c r="AU167" s="348"/>
      <c r="AV167" s="348"/>
      <c r="AW167" s="348"/>
      <c r="AX167" s="348"/>
      <c r="AY167" s="348"/>
      <c r="AZ167" s="348"/>
      <c r="BA167" s="348"/>
      <c r="BB167" s="348"/>
      <c r="BC167" s="348"/>
      <c r="BD167" s="348"/>
      <c r="BE167" s="348"/>
      <c r="BF167" s="348"/>
      <c r="BG167" s="348"/>
      <c r="BH167" s="348"/>
      <c r="BI167" s="348"/>
      <c r="BJ167" s="348"/>
      <c r="BK167" s="348"/>
      <c r="BL167" s="348"/>
      <c r="BM167" s="348"/>
      <c r="BN167" s="348"/>
      <c r="BO167" s="348"/>
      <c r="BP167" s="348"/>
      <c r="BQ167" s="348"/>
      <c r="BR167" s="348"/>
      <c r="BS167" s="348"/>
      <c r="BT167" s="348"/>
    </row>
    <row r="168" spans="1:72" ht="15">
      <c r="A168" s="20" t="s">
        <v>225</v>
      </c>
      <c r="B168" s="348">
        <v>710.5956166323035</v>
      </c>
      <c r="C168" s="348">
        <f t="shared" si="10"/>
        <v>732.1556013007589</v>
      </c>
      <c r="D168" s="348"/>
      <c r="E168" s="348"/>
      <c r="F168" s="348"/>
      <c r="G168" s="348"/>
      <c r="H168" s="348"/>
      <c r="I168" s="348"/>
      <c r="J168" s="348"/>
      <c r="K168" s="348"/>
      <c r="L168" s="348"/>
      <c r="M168" s="348"/>
      <c r="N168" s="348"/>
      <c r="O168" s="348"/>
      <c r="P168" s="348"/>
      <c r="Q168" s="348"/>
      <c r="R168" s="348"/>
      <c r="S168" s="348"/>
      <c r="T168" s="348"/>
      <c r="U168" s="348"/>
      <c r="V168" s="348"/>
      <c r="W168" s="348"/>
      <c r="X168" s="348"/>
      <c r="Y168" s="348"/>
      <c r="Z168" s="348"/>
      <c r="AA168" s="348"/>
      <c r="AB168" s="348"/>
      <c r="AC168" s="348"/>
      <c r="AD168" s="348"/>
      <c r="AE168" s="348"/>
      <c r="AF168" s="348"/>
      <c r="AG168" s="348"/>
      <c r="AH168" s="348"/>
      <c r="AI168" s="348"/>
      <c r="AJ168" s="348"/>
      <c r="AK168" s="348"/>
      <c r="AL168" s="348"/>
      <c r="AM168" s="348"/>
      <c r="AN168" s="348"/>
      <c r="AO168" s="348"/>
      <c r="AP168" s="348"/>
      <c r="AQ168" s="348"/>
      <c r="AR168" s="348"/>
      <c r="AS168" s="348"/>
      <c r="AT168" s="348"/>
      <c r="AU168" s="348"/>
      <c r="AV168" s="348"/>
      <c r="AW168" s="348"/>
      <c r="AX168" s="348"/>
      <c r="AY168" s="348"/>
      <c r="AZ168" s="348"/>
      <c r="BA168" s="348"/>
      <c r="BB168" s="348"/>
      <c r="BC168" s="348"/>
      <c r="BD168" s="348"/>
      <c r="BE168" s="348"/>
      <c r="BF168" s="348"/>
      <c r="BG168" s="348"/>
      <c r="BH168" s="348"/>
      <c r="BI168" s="348"/>
      <c r="BJ168" s="348"/>
      <c r="BK168" s="348"/>
      <c r="BL168" s="348"/>
      <c r="BM168" s="348"/>
      <c r="BN168" s="348"/>
      <c r="BO168" s="348"/>
      <c r="BP168" s="348"/>
      <c r="BQ168" s="348"/>
      <c r="BR168" s="348"/>
      <c r="BS168" s="348"/>
      <c r="BT168" s="348"/>
    </row>
    <row r="169" spans="1:72" ht="15">
      <c r="A169" s="20" t="s">
        <v>226</v>
      </c>
      <c r="B169" s="348">
        <v>712.6966065123037</v>
      </c>
      <c r="C169" s="348">
        <f t="shared" si="10"/>
        <v>734.2565911807591</v>
      </c>
      <c r="D169" s="348"/>
      <c r="E169" s="348"/>
      <c r="F169" s="348"/>
      <c r="G169" s="348"/>
      <c r="H169" s="348"/>
      <c r="I169" s="348"/>
      <c r="J169" s="348"/>
      <c r="K169" s="348"/>
      <c r="L169" s="348"/>
      <c r="M169" s="348"/>
      <c r="N169" s="348"/>
      <c r="O169" s="348"/>
      <c r="P169" s="348"/>
      <c r="Q169" s="348"/>
      <c r="R169" s="348"/>
      <c r="S169" s="348"/>
      <c r="T169" s="348"/>
      <c r="U169" s="348"/>
      <c r="V169" s="348"/>
      <c r="W169" s="348"/>
      <c r="X169" s="348"/>
      <c r="Y169" s="348"/>
      <c r="Z169" s="348"/>
      <c r="AA169" s="348"/>
      <c r="AB169" s="348"/>
      <c r="AC169" s="348"/>
      <c r="AD169" s="348"/>
      <c r="AE169" s="348"/>
      <c r="AF169" s="348"/>
      <c r="AG169" s="348"/>
      <c r="AH169" s="348"/>
      <c r="AI169" s="348"/>
      <c r="AJ169" s="348"/>
      <c r="AK169" s="348"/>
      <c r="AL169" s="348"/>
      <c r="AM169" s="348"/>
      <c r="AN169" s="348"/>
      <c r="AO169" s="348"/>
      <c r="AP169" s="348"/>
      <c r="AQ169" s="348"/>
      <c r="AR169" s="348"/>
      <c r="AS169" s="348"/>
      <c r="AT169" s="348"/>
      <c r="AU169" s="348"/>
      <c r="AV169" s="348"/>
      <c r="AW169" s="348"/>
      <c r="AX169" s="348"/>
      <c r="AY169" s="348"/>
      <c r="AZ169" s="348"/>
      <c r="BA169" s="348"/>
      <c r="BB169" s="348"/>
      <c r="BC169" s="348"/>
      <c r="BD169" s="348"/>
      <c r="BE169" s="348"/>
      <c r="BF169" s="348"/>
      <c r="BG169" s="348"/>
      <c r="BH169" s="348"/>
      <c r="BI169" s="348"/>
      <c r="BJ169" s="348"/>
      <c r="BK169" s="348"/>
      <c r="BL169" s="348"/>
      <c r="BM169" s="348"/>
      <c r="BN169" s="348"/>
      <c r="BO169" s="348"/>
      <c r="BP169" s="348"/>
      <c r="BQ169" s="348"/>
      <c r="BR169" s="348"/>
      <c r="BS169" s="348"/>
      <c r="BT169" s="348"/>
    </row>
    <row r="170" spans="1:72" ht="15">
      <c r="A170" s="20" t="s">
        <v>227</v>
      </c>
      <c r="B170" s="348">
        <v>714.7975963923036</v>
      </c>
      <c r="C170" s="348">
        <f t="shared" si="10"/>
        <v>736.357581060759</v>
      </c>
      <c r="D170" s="348"/>
      <c r="E170" s="348"/>
      <c r="F170" s="348"/>
      <c r="G170" s="348"/>
      <c r="H170" s="348"/>
      <c r="I170" s="348"/>
      <c r="J170" s="348"/>
      <c r="K170" s="348"/>
      <c r="L170" s="348"/>
      <c r="M170" s="348"/>
      <c r="N170" s="348"/>
      <c r="O170" s="348"/>
      <c r="P170" s="348"/>
      <c r="Q170" s="348"/>
      <c r="R170" s="348"/>
      <c r="S170" s="348"/>
      <c r="T170" s="348"/>
      <c r="U170" s="348"/>
      <c r="V170" s="348"/>
      <c r="W170" s="348"/>
      <c r="X170" s="348"/>
      <c r="Y170" s="348"/>
      <c r="Z170" s="348"/>
      <c r="AA170" s="348"/>
      <c r="AB170" s="348"/>
      <c r="AC170" s="348"/>
      <c r="AD170" s="348"/>
      <c r="AE170" s="348"/>
      <c r="AF170" s="348"/>
      <c r="AG170" s="348"/>
      <c r="AH170" s="348"/>
      <c r="AI170" s="348"/>
      <c r="AJ170" s="348"/>
      <c r="AK170" s="348"/>
      <c r="AL170" s="348"/>
      <c r="AM170" s="348"/>
      <c r="AN170" s="348"/>
      <c r="AO170" s="348"/>
      <c r="AP170" s="348"/>
      <c r="AQ170" s="348"/>
      <c r="AR170" s="348"/>
      <c r="AS170" s="348"/>
      <c r="AT170" s="348"/>
      <c r="AU170" s="348"/>
      <c r="AV170" s="348"/>
      <c r="AW170" s="348"/>
      <c r="AX170" s="348"/>
      <c r="AY170" s="348"/>
      <c r="AZ170" s="348"/>
      <c r="BA170" s="348"/>
      <c r="BB170" s="348"/>
      <c r="BC170" s="348"/>
      <c r="BD170" s="348"/>
      <c r="BE170" s="348"/>
      <c r="BF170" s="348"/>
      <c r="BG170" s="348"/>
      <c r="BH170" s="348"/>
      <c r="BI170" s="348"/>
      <c r="BJ170" s="348"/>
      <c r="BK170" s="348"/>
      <c r="BL170" s="348"/>
      <c r="BM170" s="348"/>
      <c r="BN170" s="348"/>
      <c r="BO170" s="348"/>
      <c r="BP170" s="348"/>
      <c r="BQ170" s="348"/>
      <c r="BR170" s="348"/>
      <c r="BS170" s="348"/>
      <c r="BT170" s="348"/>
    </row>
    <row r="171" spans="1:72" ht="15">
      <c r="A171" s="1"/>
      <c r="B171" s="200">
        <v>716.7712535523036</v>
      </c>
      <c r="C171" s="200">
        <f t="shared" si="10"/>
        <v>738.331238220759</v>
      </c>
      <c r="D171" s="200"/>
      <c r="E171" s="200"/>
      <c r="F171" s="200"/>
      <c r="G171" s="200"/>
      <c r="H171" s="200"/>
      <c r="I171" s="200"/>
      <c r="J171" s="200"/>
      <c r="K171" s="200"/>
      <c r="L171" s="200"/>
      <c r="M171" s="200"/>
      <c r="N171" s="200"/>
      <c r="O171" s="200"/>
      <c r="P171" s="200"/>
      <c r="Q171" s="200"/>
      <c r="R171" s="200"/>
      <c r="S171" s="200"/>
      <c r="T171" s="200"/>
      <c r="U171" s="200"/>
      <c r="V171" s="200"/>
      <c r="W171" s="200"/>
      <c r="X171" s="200"/>
      <c r="Y171" s="200"/>
      <c r="Z171" s="200"/>
      <c r="AA171" s="200"/>
      <c r="AB171" s="200"/>
      <c r="AC171" s="200"/>
      <c r="AD171" s="200"/>
      <c r="AE171" s="200"/>
      <c r="AF171" s="200"/>
      <c r="AG171" s="200"/>
      <c r="AH171" s="200"/>
      <c r="AI171" s="200"/>
      <c r="AJ171" s="200"/>
      <c r="AK171" s="200"/>
      <c r="AL171" s="200"/>
      <c r="AM171" s="200"/>
      <c r="AN171" s="200"/>
      <c r="AO171" s="200"/>
      <c r="AP171" s="200"/>
      <c r="AQ171" s="200"/>
      <c r="AR171" s="200"/>
      <c r="AS171" s="200"/>
      <c r="AT171" s="200"/>
      <c r="AU171" s="200"/>
      <c r="AV171" s="200"/>
      <c r="AW171" s="200"/>
      <c r="AX171" s="200"/>
      <c r="AY171" s="200"/>
      <c r="AZ171" s="200"/>
      <c r="BA171" s="200"/>
      <c r="BB171" s="200"/>
      <c r="BC171" s="200"/>
      <c r="BD171" s="200"/>
      <c r="BE171" s="200"/>
      <c r="BF171" s="200"/>
      <c r="BG171" s="200"/>
      <c r="BH171" s="200"/>
      <c r="BI171" s="200"/>
      <c r="BJ171" s="200"/>
      <c r="BK171" s="200"/>
      <c r="BL171" s="200"/>
      <c r="BM171" s="200"/>
      <c r="BN171" s="200"/>
      <c r="BO171" s="200"/>
      <c r="BP171" s="200"/>
      <c r="BQ171" s="200"/>
      <c r="BR171" s="200"/>
      <c r="BS171" s="200"/>
      <c r="BT171" s="200"/>
    </row>
    <row r="172" spans="1:72" ht="15">
      <c r="A172" s="62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</row>
    <row r="173" spans="1:72" s="13" customFormat="1" ht="15">
      <c r="A173" s="38" t="s">
        <v>237</v>
      </c>
      <c r="B173" s="87">
        <v>48089.791098</v>
      </c>
      <c r="C173" s="87">
        <f aca="true" t="shared" si="11" ref="C173:C179">IF(B173*C$2&lt;(C$3),B173+(C$3),B173*(1+C$2))</f>
        <v>49214.791098</v>
      </c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  <c r="BD173" s="87"/>
      <c r="BE173" s="87"/>
      <c r="BF173" s="87"/>
      <c r="BG173" s="87"/>
      <c r="BH173" s="87"/>
      <c r="BI173" s="87"/>
      <c r="BJ173" s="87"/>
      <c r="BK173" s="87"/>
      <c r="BL173" s="87"/>
      <c r="BM173" s="87"/>
      <c r="BN173" s="87"/>
      <c r="BO173" s="87"/>
      <c r="BP173" s="87"/>
      <c r="BQ173" s="87"/>
      <c r="BR173" s="87"/>
      <c r="BS173" s="87"/>
      <c r="BT173" s="87"/>
    </row>
    <row r="174" spans="1:72" ht="15">
      <c r="A174" s="20"/>
      <c r="B174" s="84">
        <v>49562.606225999996</v>
      </c>
      <c r="C174" s="84">
        <f t="shared" si="11"/>
        <v>50687.606225999996</v>
      </c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  <c r="AI174" s="84"/>
      <c r="AJ174" s="84"/>
      <c r="AK174" s="84"/>
      <c r="AL174" s="84"/>
      <c r="AM174" s="84"/>
      <c r="AN174" s="84"/>
      <c r="AO174" s="84"/>
      <c r="AP174" s="84"/>
      <c r="AQ174" s="84"/>
      <c r="AR174" s="84"/>
      <c r="AS174" s="84"/>
      <c r="AT174" s="84"/>
      <c r="AU174" s="84"/>
      <c r="AV174" s="84"/>
      <c r="AW174" s="84"/>
      <c r="AX174" s="84"/>
      <c r="AY174" s="84"/>
      <c r="AZ174" s="84"/>
      <c r="BA174" s="84"/>
      <c r="BB174" s="84"/>
      <c r="BC174" s="84"/>
      <c r="BD174" s="84"/>
      <c r="BE174" s="84"/>
      <c r="BF174" s="84"/>
      <c r="BG174" s="84"/>
      <c r="BH174" s="84"/>
      <c r="BI174" s="84"/>
      <c r="BJ174" s="84"/>
      <c r="BK174" s="84"/>
      <c r="BL174" s="84"/>
      <c r="BM174" s="84"/>
      <c r="BN174" s="84"/>
      <c r="BO174" s="84"/>
      <c r="BP174" s="84"/>
      <c r="BQ174" s="84"/>
      <c r="BR174" s="84"/>
      <c r="BS174" s="84"/>
      <c r="BT174" s="84"/>
    </row>
    <row r="175" spans="1:72" ht="15">
      <c r="A175" s="20"/>
      <c r="B175" s="84">
        <v>51039.70267431</v>
      </c>
      <c r="C175" s="84">
        <f t="shared" si="11"/>
        <v>52188.09598448197</v>
      </c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  <c r="AY175" s="84"/>
      <c r="AZ175" s="84"/>
      <c r="BA175" s="84"/>
      <c r="BB175" s="84"/>
      <c r="BC175" s="84"/>
      <c r="BD175" s="84"/>
      <c r="BE175" s="84"/>
      <c r="BF175" s="84"/>
      <c r="BG175" s="84"/>
      <c r="BH175" s="84"/>
      <c r="BI175" s="84"/>
      <c r="BJ175" s="84"/>
      <c r="BK175" s="84"/>
      <c r="BL175" s="84"/>
      <c r="BM175" s="84"/>
      <c r="BN175" s="84"/>
      <c r="BO175" s="84"/>
      <c r="BP175" s="84"/>
      <c r="BQ175" s="84"/>
      <c r="BR175" s="84"/>
      <c r="BS175" s="84"/>
      <c r="BT175" s="84"/>
    </row>
    <row r="176" spans="1:72" ht="15">
      <c r="A176" s="20"/>
      <c r="B176" s="84">
        <v>52538.217422338195</v>
      </c>
      <c r="C176" s="84">
        <f t="shared" si="11"/>
        <v>53720.3273143408</v>
      </c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  <c r="AG176" s="84"/>
      <c r="AH176" s="84"/>
      <c r="AI176" s="84"/>
      <c r="AJ176" s="84"/>
      <c r="AK176" s="84"/>
      <c r="AL176" s="84"/>
      <c r="AM176" s="84"/>
      <c r="AN176" s="84"/>
      <c r="AO176" s="84"/>
      <c r="AP176" s="84"/>
      <c r="AQ176" s="84"/>
      <c r="AR176" s="84"/>
      <c r="AS176" s="84"/>
      <c r="AT176" s="84"/>
      <c r="AU176" s="84"/>
      <c r="AV176" s="84"/>
      <c r="AW176" s="84"/>
      <c r="AX176" s="84"/>
      <c r="AY176" s="84"/>
      <c r="AZ176" s="84"/>
      <c r="BA176" s="84"/>
      <c r="BB176" s="84"/>
      <c r="BC176" s="84"/>
      <c r="BD176" s="84"/>
      <c r="BE176" s="84"/>
      <c r="BF176" s="84"/>
      <c r="BG176" s="84"/>
      <c r="BH176" s="84"/>
      <c r="BI176" s="84"/>
      <c r="BJ176" s="84"/>
      <c r="BK176" s="84"/>
      <c r="BL176" s="84"/>
      <c r="BM176" s="84"/>
      <c r="BN176" s="84"/>
      <c r="BO176" s="84"/>
      <c r="BP176" s="84"/>
      <c r="BQ176" s="84"/>
      <c r="BR176" s="84"/>
      <c r="BS176" s="84"/>
      <c r="BT176" s="84"/>
    </row>
    <row r="177" spans="1:72" ht="15">
      <c r="A177" s="20"/>
      <c r="B177" s="84">
        <v>54048.0738508074</v>
      </c>
      <c r="C177" s="84">
        <f t="shared" si="11"/>
        <v>55264.15551245056</v>
      </c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  <c r="AK177" s="84"/>
      <c r="AL177" s="84"/>
      <c r="AM177" s="84"/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84"/>
      <c r="BC177" s="84"/>
      <c r="BD177" s="84"/>
      <c r="BE177" s="84"/>
      <c r="BF177" s="84"/>
      <c r="BG177" s="84"/>
      <c r="BH177" s="84"/>
      <c r="BI177" s="84"/>
      <c r="BJ177" s="84"/>
      <c r="BK177" s="84"/>
      <c r="BL177" s="84"/>
      <c r="BM177" s="84"/>
      <c r="BN177" s="84"/>
      <c r="BO177" s="84"/>
      <c r="BP177" s="84"/>
      <c r="BQ177" s="84"/>
      <c r="BR177" s="84"/>
      <c r="BS177" s="84"/>
      <c r="BT177" s="84"/>
    </row>
    <row r="178" spans="1:72" ht="15">
      <c r="A178" s="20" t="s">
        <v>14</v>
      </c>
      <c r="B178" s="84">
        <v>55805.947041301806</v>
      </c>
      <c r="C178" s="84">
        <f t="shared" si="11"/>
        <v>57061.58084973109</v>
      </c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4"/>
      <c r="BG178" s="84"/>
      <c r="BH178" s="84"/>
      <c r="BI178" s="84"/>
      <c r="BJ178" s="84"/>
      <c r="BK178" s="84"/>
      <c r="BL178" s="84"/>
      <c r="BM178" s="84"/>
      <c r="BN178" s="84"/>
      <c r="BO178" s="84"/>
      <c r="BP178" s="84"/>
      <c r="BQ178" s="84"/>
      <c r="BR178" s="84"/>
      <c r="BS178" s="84"/>
      <c r="BT178" s="84"/>
    </row>
    <row r="179" spans="1:72" ht="15">
      <c r="A179" s="62" t="s">
        <v>15</v>
      </c>
      <c r="B179" s="88">
        <v>57571.4347815075</v>
      </c>
      <c r="C179" s="88">
        <f t="shared" si="11"/>
        <v>58866.792064091416</v>
      </c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</row>
    <row r="180" spans="1:72" ht="15">
      <c r="A180" s="62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</row>
    <row r="181" spans="1:72" s="13" customFormat="1" ht="15">
      <c r="A181" s="38" t="s">
        <v>238</v>
      </c>
      <c r="B181" s="87">
        <v>55847.283168306</v>
      </c>
      <c r="C181" s="87">
        <f aca="true" t="shared" si="12" ref="C181:C191">IF(B181*C$2&lt;(C$3),B181+(C$3),B181*(1+C$2))</f>
        <v>57103.84703959288</v>
      </c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  <c r="BD181" s="87"/>
      <c r="BE181" s="87"/>
      <c r="BF181" s="87"/>
      <c r="BG181" s="87"/>
      <c r="BH181" s="87"/>
      <c r="BI181" s="87"/>
      <c r="BJ181" s="87"/>
      <c r="BK181" s="87"/>
      <c r="BL181" s="87"/>
      <c r="BM181" s="87"/>
      <c r="BN181" s="87"/>
      <c r="BO181" s="87"/>
      <c r="BP181" s="87"/>
      <c r="BQ181" s="87"/>
      <c r="BR181" s="87"/>
      <c r="BS181" s="87"/>
      <c r="BT181" s="87"/>
    </row>
    <row r="182" spans="1:72" ht="15">
      <c r="A182" s="20"/>
      <c r="B182" s="84">
        <v>57212.46315226049</v>
      </c>
      <c r="C182" s="84">
        <f t="shared" si="12"/>
        <v>58499.74357318635</v>
      </c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/>
      <c r="AY182" s="84"/>
      <c r="AZ182" s="84"/>
      <c r="BA182" s="84"/>
      <c r="BB182" s="84"/>
      <c r="BC182" s="84"/>
      <c r="BD182" s="84"/>
      <c r="BE182" s="84"/>
      <c r="BF182" s="84"/>
      <c r="BG182" s="84"/>
      <c r="BH182" s="84"/>
      <c r="BI182" s="84"/>
      <c r="BJ182" s="84"/>
      <c r="BK182" s="84"/>
      <c r="BL182" s="84"/>
      <c r="BM182" s="84"/>
      <c r="BN182" s="84"/>
      <c r="BO182" s="84"/>
      <c r="BP182" s="84"/>
      <c r="BQ182" s="84"/>
      <c r="BR182" s="84"/>
      <c r="BS182" s="84"/>
      <c r="BT182" s="84"/>
    </row>
    <row r="183" spans="1:72" ht="15">
      <c r="A183" s="20"/>
      <c r="B183" s="84">
        <v>58808.255213185796</v>
      </c>
      <c r="C183" s="84">
        <f t="shared" si="12"/>
        <v>60131.440955482474</v>
      </c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4"/>
      <c r="BG183" s="84"/>
      <c r="BH183" s="84"/>
      <c r="BI183" s="84"/>
      <c r="BJ183" s="84"/>
      <c r="BK183" s="84"/>
      <c r="BL183" s="84"/>
      <c r="BM183" s="84"/>
      <c r="BN183" s="84"/>
      <c r="BO183" s="84"/>
      <c r="BP183" s="84"/>
      <c r="BQ183" s="84"/>
      <c r="BR183" s="84"/>
      <c r="BS183" s="84"/>
      <c r="BT183" s="84"/>
    </row>
    <row r="184" spans="1:72" ht="15">
      <c r="A184" s="20"/>
      <c r="B184" s="84">
        <v>60409.486238190606</v>
      </c>
      <c r="C184" s="84">
        <f t="shared" si="12"/>
        <v>61768.69967854989</v>
      </c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4"/>
      <c r="BG184" s="84"/>
      <c r="BH184" s="84"/>
      <c r="BI184" s="84"/>
      <c r="BJ184" s="84"/>
      <c r="BK184" s="84"/>
      <c r="BL184" s="84"/>
      <c r="BM184" s="84"/>
      <c r="BN184" s="84"/>
      <c r="BO184" s="84"/>
      <c r="BP184" s="84"/>
      <c r="BQ184" s="84"/>
      <c r="BR184" s="84"/>
      <c r="BS184" s="84"/>
      <c r="BT184" s="84"/>
    </row>
    <row r="185" spans="1:72" ht="15">
      <c r="A185" s="20"/>
      <c r="B185" s="84">
        <v>62012.89284882719</v>
      </c>
      <c r="C185" s="84">
        <f t="shared" si="12"/>
        <v>63408.182937925805</v>
      </c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4"/>
      <c r="BG185" s="84"/>
      <c r="BH185" s="84"/>
      <c r="BI185" s="84"/>
      <c r="BJ185" s="84"/>
      <c r="BK185" s="84"/>
      <c r="BL185" s="84"/>
      <c r="BM185" s="84"/>
      <c r="BN185" s="84"/>
      <c r="BO185" s="84"/>
      <c r="BP185" s="84"/>
      <c r="BQ185" s="84"/>
      <c r="BR185" s="84"/>
      <c r="BS185" s="84"/>
      <c r="BT185" s="84"/>
    </row>
    <row r="186" spans="1:72" ht="15">
      <c r="A186" s="20"/>
      <c r="B186" s="84">
        <v>63445.51598736751</v>
      </c>
      <c r="C186" s="84">
        <f t="shared" si="12"/>
        <v>64873.04009708327</v>
      </c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/>
      <c r="BH186" s="84"/>
      <c r="BI186" s="84"/>
      <c r="BJ186" s="84"/>
      <c r="BK186" s="84"/>
      <c r="BL186" s="84"/>
      <c r="BM186" s="84"/>
      <c r="BN186" s="84"/>
      <c r="BO186" s="84"/>
      <c r="BP186" s="84"/>
      <c r="BQ186" s="84"/>
      <c r="BR186" s="84"/>
      <c r="BS186" s="84"/>
      <c r="BT186" s="84"/>
    </row>
    <row r="187" spans="1:72" ht="15">
      <c r="A187" s="20"/>
      <c r="B187" s="84">
        <v>64904.246153489396</v>
      </c>
      <c r="C187" s="84">
        <f t="shared" si="12"/>
        <v>66364.5916919429</v>
      </c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/>
      <c r="BG187" s="84"/>
      <c r="BH187" s="84"/>
      <c r="BI187" s="84"/>
      <c r="BJ187" s="84"/>
      <c r="BK187" s="84"/>
      <c r="BL187" s="84"/>
      <c r="BM187" s="84"/>
      <c r="BN187" s="84"/>
      <c r="BO187" s="84"/>
      <c r="BP187" s="84"/>
      <c r="BQ187" s="84"/>
      <c r="BR187" s="84"/>
      <c r="BS187" s="84"/>
      <c r="BT187" s="84"/>
    </row>
    <row r="188" spans="1:72" ht="15">
      <c r="A188" s="20"/>
      <c r="B188" s="84">
        <v>66323.8157782389</v>
      </c>
      <c r="C188" s="84">
        <f t="shared" si="12"/>
        <v>67816.10163324927</v>
      </c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84"/>
      <c r="AJ188" s="84"/>
      <c r="AK188" s="84"/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  <c r="BE188" s="84"/>
      <c r="BF188" s="84"/>
      <c r="BG188" s="84"/>
      <c r="BH188" s="84"/>
      <c r="BI188" s="84"/>
      <c r="BJ188" s="84"/>
      <c r="BK188" s="84"/>
      <c r="BL188" s="84"/>
      <c r="BM188" s="84"/>
      <c r="BN188" s="84"/>
      <c r="BO188" s="84"/>
      <c r="BP188" s="84"/>
      <c r="BQ188" s="84"/>
      <c r="BR188" s="84"/>
      <c r="BS188" s="84"/>
      <c r="BT188" s="84"/>
    </row>
    <row r="189" spans="1:72" ht="15">
      <c r="A189" s="20"/>
      <c r="B189" s="84">
        <v>67736.858646093</v>
      </c>
      <c r="C189" s="84">
        <f t="shared" si="12"/>
        <v>69260.93796563009</v>
      </c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  <c r="BA189" s="84"/>
      <c r="BB189" s="84"/>
      <c r="BC189" s="84"/>
      <c r="BD189" s="84"/>
      <c r="BE189" s="84"/>
      <c r="BF189" s="84"/>
      <c r="BG189" s="84"/>
      <c r="BH189" s="84"/>
      <c r="BI189" s="84"/>
      <c r="BJ189" s="84"/>
      <c r="BK189" s="84"/>
      <c r="BL189" s="84"/>
      <c r="BM189" s="84"/>
      <c r="BN189" s="84"/>
      <c r="BO189" s="84"/>
      <c r="BP189" s="84"/>
      <c r="BQ189" s="84"/>
      <c r="BR189" s="84"/>
      <c r="BS189" s="84"/>
      <c r="BT189" s="84"/>
    </row>
    <row r="190" spans="1:72" ht="15">
      <c r="A190" s="20" t="s">
        <v>14</v>
      </c>
      <c r="B190" s="84">
        <v>70164.8122111818</v>
      </c>
      <c r="C190" s="84">
        <f t="shared" si="12"/>
        <v>71743.52048593338</v>
      </c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  <c r="AK190" s="84"/>
      <c r="AL190" s="84"/>
      <c r="AM190" s="84"/>
      <c r="AN190" s="84"/>
      <c r="AO190" s="84"/>
      <c r="AP190" s="84"/>
      <c r="AQ190" s="84"/>
      <c r="AR190" s="84"/>
      <c r="AS190" s="84"/>
      <c r="AT190" s="84"/>
      <c r="AU190" s="84"/>
      <c r="AV190" s="84"/>
      <c r="AW190" s="84"/>
      <c r="AX190" s="84"/>
      <c r="AY190" s="84"/>
      <c r="AZ190" s="84"/>
      <c r="BA190" s="84"/>
      <c r="BB190" s="84"/>
      <c r="BC190" s="84"/>
      <c r="BD190" s="84"/>
      <c r="BE190" s="84"/>
      <c r="BF190" s="84"/>
      <c r="BG190" s="84"/>
      <c r="BH190" s="84"/>
      <c r="BI190" s="84"/>
      <c r="BJ190" s="84"/>
      <c r="BK190" s="84"/>
      <c r="BL190" s="84"/>
      <c r="BM190" s="84"/>
      <c r="BN190" s="84"/>
      <c r="BO190" s="84"/>
      <c r="BP190" s="84"/>
      <c r="BQ190" s="84"/>
      <c r="BR190" s="84"/>
      <c r="BS190" s="84"/>
      <c r="BT190" s="84"/>
    </row>
    <row r="191" spans="1:72" ht="15">
      <c r="A191" s="20" t="s">
        <v>15</v>
      </c>
      <c r="B191" s="84">
        <v>72602.5559116137</v>
      </c>
      <c r="C191" s="84">
        <f t="shared" si="12"/>
        <v>74236.113419625</v>
      </c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84"/>
      <c r="AG191" s="84"/>
      <c r="AH191" s="84"/>
      <c r="AI191" s="84"/>
      <c r="AJ191" s="84"/>
      <c r="AK191" s="84"/>
      <c r="AL191" s="84"/>
      <c r="AM191" s="84"/>
      <c r="AN191" s="84"/>
      <c r="AO191" s="84"/>
      <c r="AP191" s="84"/>
      <c r="AQ191" s="84"/>
      <c r="AR191" s="84"/>
      <c r="AS191" s="84"/>
      <c r="AT191" s="84"/>
      <c r="AU191" s="84"/>
      <c r="AV191" s="84"/>
      <c r="AW191" s="84"/>
      <c r="AX191" s="84"/>
      <c r="AY191" s="84"/>
      <c r="AZ191" s="84"/>
      <c r="BA191" s="84"/>
      <c r="BB191" s="84"/>
      <c r="BC191" s="84"/>
      <c r="BD191" s="84"/>
      <c r="BE191" s="84"/>
      <c r="BF191" s="84"/>
      <c r="BG191" s="84"/>
      <c r="BH191" s="84"/>
      <c r="BI191" s="84"/>
      <c r="BJ191" s="84"/>
      <c r="BK191" s="84"/>
      <c r="BL191" s="84"/>
      <c r="BM191" s="84"/>
      <c r="BN191" s="84"/>
      <c r="BO191" s="84"/>
      <c r="BP191" s="84"/>
      <c r="BQ191" s="84"/>
      <c r="BR191" s="84"/>
      <c r="BS191" s="84"/>
      <c r="BT191" s="84"/>
    </row>
    <row r="192" s="224" customFormat="1" ht="16.5" thickBot="1">
      <c r="A192" s="370"/>
    </row>
    <row r="193" ht="16.5" thickTop="1"/>
    <row r="209" ht="16.5" thickBot="1">
      <c r="A209" s="190" t="s">
        <v>259</v>
      </c>
    </row>
    <row r="210" ht="16.5" thickTop="1"/>
  </sheetData>
  <hyperlinks>
    <hyperlink ref="A209" location="'Table of Contents'!A1" display="Link to Table of Contents "/>
  </hyperlinks>
  <printOptions/>
  <pageMargins left="0.7" right="0.7" top="0.75" bottom="0.75" header="0.3" footer="0.3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DDAD"/>
    <pageSetUpPr fitToPage="1"/>
  </sheetPr>
  <dimension ref="A1:G27"/>
  <sheetViews>
    <sheetView workbookViewId="0" topLeftCell="A1">
      <pane ySplit="1" topLeftCell="A2" activePane="bottomLeft" state="frozen"/>
      <selection pane="bottomLeft" activeCell="A2" sqref="A2"/>
    </sheetView>
  </sheetViews>
  <sheetFormatPr defaultColWidth="8.88671875" defaultRowHeight="15"/>
  <cols>
    <col min="1" max="1" width="38.88671875" style="42" customWidth="1"/>
    <col min="2" max="3" width="9.4453125" style="11" customWidth="1"/>
    <col min="4" max="16384" width="8.88671875" style="27" customWidth="1"/>
  </cols>
  <sheetData>
    <row r="1" spans="1:3" s="114" customFormat="1" ht="16.5" thickBot="1">
      <c r="A1" s="209" t="s">
        <v>49</v>
      </c>
      <c r="B1" s="111">
        <v>45200</v>
      </c>
      <c r="C1" s="111">
        <v>45292</v>
      </c>
    </row>
    <row r="2" spans="1:3" s="184" customFormat="1" ht="15">
      <c r="A2" s="187" t="s">
        <v>306</v>
      </c>
      <c r="B2" s="185">
        <v>0.015</v>
      </c>
      <c r="C2" s="185">
        <v>0.0225</v>
      </c>
    </row>
    <row r="3" spans="1:3" s="189" customFormat="1" ht="16.5" thickBot="1">
      <c r="A3" s="188" t="s">
        <v>305</v>
      </c>
      <c r="B3" s="189">
        <v>750</v>
      </c>
      <c r="C3" s="189">
        <v>1125</v>
      </c>
    </row>
    <row r="4" spans="1:3" s="194" customFormat="1" ht="15">
      <c r="A4" s="192" t="s">
        <v>48</v>
      </c>
      <c r="B4" s="193"/>
      <c r="C4" s="193"/>
    </row>
    <row r="5" spans="1:3" s="100" customFormat="1" ht="15">
      <c r="A5" s="393" t="s">
        <v>27</v>
      </c>
      <c r="B5" s="183"/>
      <c r="C5" s="183"/>
    </row>
    <row r="6" spans="1:7" s="6" customFormat="1" ht="15">
      <c r="A6" s="191" t="s">
        <v>40</v>
      </c>
      <c r="B6" s="182">
        <v>631.7959401491362</v>
      </c>
      <c r="C6" s="182">
        <f aca="true" t="shared" si="0" ref="C6:C8">IF(B6*C$2&lt;(C$3/52.18),B6+(C$3/52.18),B6*(1+C$2))</f>
        <v>653.3559248175916</v>
      </c>
      <c r="E6" s="169"/>
      <c r="F6" s="169"/>
      <c r="G6" s="169"/>
    </row>
    <row r="7" spans="2:7" ht="15">
      <c r="B7" s="182">
        <v>638.3388314618635</v>
      </c>
      <c r="C7" s="182">
        <f t="shared" si="0"/>
        <v>659.8988161303189</v>
      </c>
      <c r="E7" s="169"/>
      <c r="F7" s="169"/>
      <c r="G7" s="169"/>
    </row>
    <row r="8" spans="2:7" ht="15">
      <c r="B8" s="182">
        <v>644.7832511662049</v>
      </c>
      <c r="C8" s="182">
        <f t="shared" si="0"/>
        <v>666.3432358346603</v>
      </c>
      <c r="E8" s="169"/>
      <c r="F8" s="169"/>
      <c r="G8" s="169"/>
    </row>
    <row r="9" spans="1:7" s="6" customFormat="1" ht="15">
      <c r="A9" s="120"/>
      <c r="B9" s="182"/>
      <c r="C9" s="182"/>
      <c r="E9" s="169"/>
      <c r="F9" s="169"/>
      <c r="G9" s="169"/>
    </row>
    <row r="10" spans="1:7" ht="15">
      <c r="A10" s="191" t="s">
        <v>309</v>
      </c>
      <c r="B10" s="182">
        <v>581.9220803010668</v>
      </c>
      <c r="C10" s="182">
        <f aca="true" t="shared" si="1" ref="C10:C14">IF(B10*C$2&lt;(C$3/52.18),B10+(C$3/52.18),B10*(1+C$2))</f>
        <v>603.4820649695222</v>
      </c>
      <c r="E10" s="169"/>
      <c r="F10" s="169"/>
      <c r="G10" s="169"/>
    </row>
    <row r="11" spans="2:7" ht="15">
      <c r="B11" s="182">
        <v>590.8459286974443</v>
      </c>
      <c r="C11" s="182">
        <f t="shared" si="1"/>
        <v>612.4059133658997</v>
      </c>
      <c r="E11" s="169"/>
      <c r="F11" s="169"/>
      <c r="G11" s="169"/>
    </row>
    <row r="12" spans="2:7" ht="15">
      <c r="B12" s="182">
        <v>631.7959401491362</v>
      </c>
      <c r="C12" s="182">
        <f t="shared" si="1"/>
        <v>653.3559248175916</v>
      </c>
      <c r="E12" s="169"/>
      <c r="F12" s="169"/>
      <c r="G12" s="169"/>
    </row>
    <row r="13" spans="2:7" ht="15">
      <c r="B13" s="182">
        <v>638.3388314618635</v>
      </c>
      <c r="C13" s="182">
        <f t="shared" si="1"/>
        <v>659.8988161303189</v>
      </c>
      <c r="E13" s="169"/>
      <c r="F13" s="169"/>
      <c r="G13" s="169"/>
    </row>
    <row r="14" spans="2:7" ht="15">
      <c r="B14" s="182">
        <v>644.7832511662049</v>
      </c>
      <c r="C14" s="182">
        <f t="shared" si="1"/>
        <v>666.3432358346603</v>
      </c>
      <c r="E14" s="169"/>
      <c r="F14" s="169"/>
      <c r="G14" s="169"/>
    </row>
    <row r="15" spans="1:3" s="196" customFormat="1" ht="16.5" thickBot="1">
      <c r="A15" s="195"/>
      <c r="B15" s="186"/>
      <c r="C15" s="186"/>
    </row>
    <row r="16" spans="2:3" ht="16.5" thickTop="1">
      <c r="B16" s="182"/>
      <c r="C16" s="182"/>
    </row>
    <row r="17" spans="2:3" ht="15">
      <c r="B17" s="182"/>
      <c r="C17" s="182"/>
    </row>
    <row r="18" spans="2:3" ht="15">
      <c r="B18" s="182"/>
      <c r="C18" s="182"/>
    </row>
    <row r="19" spans="2:3" ht="15">
      <c r="B19" s="182"/>
      <c r="C19" s="182"/>
    </row>
    <row r="20" spans="2:3" ht="15">
      <c r="B20" s="182"/>
      <c r="C20" s="182"/>
    </row>
    <row r="21" spans="2:3" ht="15">
      <c r="B21" s="182"/>
      <c r="C21" s="182"/>
    </row>
    <row r="22" spans="2:3" ht="15">
      <c r="B22" s="182"/>
      <c r="C22" s="182"/>
    </row>
    <row r="23" spans="2:3" ht="15">
      <c r="B23" s="182"/>
      <c r="C23" s="182"/>
    </row>
    <row r="24" spans="2:3" ht="15">
      <c r="B24" s="182"/>
      <c r="C24" s="182"/>
    </row>
    <row r="25" spans="2:3" ht="15">
      <c r="B25" s="182"/>
      <c r="C25" s="182"/>
    </row>
    <row r="27" s="11" customFormat="1" ht="30.75" customHeight="1" thickBot="1">
      <c r="A27" s="190" t="s">
        <v>259</v>
      </c>
    </row>
    <row r="28" ht="16.5" thickTop="1"/>
  </sheetData>
  <hyperlinks>
    <hyperlink ref="A27" location="'Table of Contents'!A1" display="Link to Table of Contents 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  <pageSetUpPr fitToPage="1"/>
  </sheetPr>
  <dimension ref="A1:BC143"/>
  <sheetViews>
    <sheetView workbookViewId="0" topLeftCell="A1">
      <pane ySplit="1" topLeftCell="A2" activePane="bottomLeft" state="frozen"/>
      <selection pane="bottomLeft" activeCell="A2" sqref="A2"/>
    </sheetView>
  </sheetViews>
  <sheetFormatPr defaultColWidth="53.99609375" defaultRowHeight="15"/>
  <cols>
    <col min="1" max="1" width="30.88671875" style="11" customWidth="1"/>
    <col min="2" max="55" width="9.99609375" style="11" customWidth="1"/>
    <col min="56" max="16384" width="53.99609375" style="11" customWidth="1"/>
  </cols>
  <sheetData>
    <row r="1" spans="1:3" s="45" customFormat="1" ht="32.25" thickBot="1">
      <c r="A1" s="210" t="s">
        <v>0</v>
      </c>
      <c r="B1" s="45">
        <v>45200</v>
      </c>
      <c r="C1" s="45">
        <v>45292</v>
      </c>
    </row>
    <row r="2" spans="1:43" s="184" customFormat="1" ht="15">
      <c r="A2" s="187" t="s">
        <v>306</v>
      </c>
      <c r="B2" s="185">
        <v>0.015</v>
      </c>
      <c r="C2" s="185">
        <v>0.0225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3" s="189" customFormat="1" ht="16.5" thickBot="1">
      <c r="A3" s="188" t="s">
        <v>305</v>
      </c>
      <c r="B3" s="189">
        <v>750</v>
      </c>
      <c r="C3" s="189">
        <v>1125</v>
      </c>
    </row>
    <row r="4" ht="15">
      <c r="A4" s="22" t="s">
        <v>1</v>
      </c>
    </row>
    <row r="5" spans="1:55" s="136" customFormat="1" ht="15">
      <c r="A5" s="153" t="s">
        <v>2</v>
      </c>
      <c r="B5" s="135">
        <v>44503.527003605595</v>
      </c>
      <c r="C5" s="135">
        <f>IF(B5*C$2&lt;(C$3),B5+(C$3),B5*(1+C$2))</f>
        <v>45628.527003605595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</row>
    <row r="6" spans="1:55" ht="15">
      <c r="A6" s="165"/>
      <c r="B6" s="12">
        <v>46345.938249329025</v>
      </c>
      <c r="C6" s="12">
        <f aca="true" t="shared" si="0" ref="C6:C46">IF(B6*C$2&lt;(C$3),B6+(C$3),B6*(1+C$2))</f>
        <v>47470.938249329025</v>
      </c>
      <c r="D6" s="12"/>
      <c r="E6" s="135"/>
      <c r="F6" s="135"/>
      <c r="G6" s="135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2:55" ht="15">
      <c r="B7" s="12">
        <v>48196.66268736253</v>
      </c>
      <c r="C7" s="12">
        <f t="shared" si="0"/>
        <v>49321.66268736253</v>
      </c>
      <c r="D7" s="12"/>
      <c r="E7" s="135"/>
      <c r="F7" s="135"/>
      <c r="G7" s="135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</row>
    <row r="8" spans="2:55" ht="15">
      <c r="B8" s="12">
        <v>50035.95648596966</v>
      </c>
      <c r="C8" s="12">
        <f t="shared" si="0"/>
        <v>51161.765506903976</v>
      </c>
      <c r="D8" s="12"/>
      <c r="E8" s="135"/>
      <c r="F8" s="135"/>
      <c r="G8" s="135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2:55" ht="15">
      <c r="B9" s="12">
        <v>51919.55218197835</v>
      </c>
      <c r="C9" s="12">
        <f t="shared" si="0"/>
        <v>53087.74210607287</v>
      </c>
      <c r="D9" s="12"/>
      <c r="E9" s="135"/>
      <c r="F9" s="135"/>
      <c r="G9" s="135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2:55" ht="15">
      <c r="B10" s="12">
        <v>53798.375543714414</v>
      </c>
      <c r="C10" s="12">
        <f t="shared" si="0"/>
        <v>55008.838993447986</v>
      </c>
      <c r="D10" s="12"/>
      <c r="E10" s="135"/>
      <c r="F10" s="135"/>
      <c r="G10" s="135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2:55" ht="15">
      <c r="B11" s="12">
        <v>55694.65929456096</v>
      </c>
      <c r="C11" s="12">
        <f t="shared" si="0"/>
        <v>56947.78912868858</v>
      </c>
      <c r="D11" s="12"/>
      <c r="E11" s="135"/>
      <c r="F11" s="135"/>
      <c r="G11" s="135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</row>
    <row r="12" spans="2:55" ht="15">
      <c r="B12" s="12">
        <v>57614.12996320787</v>
      </c>
      <c r="C12" s="12">
        <f t="shared" si="0"/>
        <v>58910.44788738005</v>
      </c>
      <c r="D12" s="12"/>
      <c r="E12" s="135"/>
      <c r="F12" s="135"/>
      <c r="G12" s="135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2:55" ht="15">
      <c r="B13" s="12">
        <v>60053.27794853444</v>
      </c>
      <c r="C13" s="12">
        <f t="shared" si="0"/>
        <v>61404.476702376465</v>
      </c>
      <c r="D13" s="12"/>
      <c r="E13" s="135"/>
      <c r="F13" s="135"/>
      <c r="G13" s="135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2:55" ht="15">
      <c r="B14" s="12">
        <v>62012.558266699256</v>
      </c>
      <c r="C14" s="12">
        <f t="shared" si="0"/>
        <v>63407.84082769998</v>
      </c>
      <c r="D14" s="12"/>
      <c r="E14" s="135"/>
      <c r="F14" s="135"/>
      <c r="G14" s="135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2:55" ht="15">
      <c r="B15" s="12">
        <v>63975.06639428445</v>
      </c>
      <c r="C15" s="12">
        <f t="shared" si="0"/>
        <v>65414.50538815585</v>
      </c>
      <c r="D15" s="12"/>
      <c r="E15" s="135"/>
      <c r="F15" s="135"/>
      <c r="G15" s="135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2:55" ht="15">
      <c r="B16" s="12">
        <v>66544.40269289928</v>
      </c>
      <c r="C16" s="12">
        <f t="shared" si="0"/>
        <v>68041.65175348951</v>
      </c>
      <c r="D16" s="12"/>
      <c r="E16" s="135"/>
      <c r="F16" s="135"/>
      <c r="G16" s="135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</row>
    <row r="17" spans="2:55" ht="15">
      <c r="B17" s="12">
        <v>69114.81492798757</v>
      </c>
      <c r="C17" s="12">
        <f t="shared" si="0"/>
        <v>70669.89826386729</v>
      </c>
      <c r="D17" s="12"/>
      <c r="E17" s="135"/>
      <c r="F17" s="135"/>
      <c r="G17" s="135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2:55" ht="15">
      <c r="B18" s="12">
        <v>71136.49956161289</v>
      </c>
      <c r="C18" s="12">
        <f t="shared" si="0"/>
        <v>72737.07080174917</v>
      </c>
      <c r="D18" s="12"/>
      <c r="E18" s="135"/>
      <c r="F18" s="135"/>
      <c r="G18" s="135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</row>
    <row r="19" spans="2:55" ht="15">
      <c r="B19" s="12">
        <v>75667.26805133944</v>
      </c>
      <c r="C19" s="12">
        <f t="shared" si="0"/>
        <v>77369.78158249457</v>
      </c>
      <c r="D19" s="12"/>
      <c r="E19" s="135"/>
      <c r="F19" s="135"/>
      <c r="G19" s="135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</row>
    <row r="20" spans="2:55" ht="15">
      <c r="B20" s="12">
        <v>76579.92389510814</v>
      </c>
      <c r="C20" s="12">
        <f t="shared" si="0"/>
        <v>78302.97218274807</v>
      </c>
      <c r="D20" s="12"/>
      <c r="E20" s="135"/>
      <c r="F20" s="135"/>
      <c r="G20" s="135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</row>
    <row r="21" spans="2:55" ht="15">
      <c r="B21" s="12"/>
      <c r="C21" s="12"/>
      <c r="D21" s="12"/>
      <c r="E21" s="135"/>
      <c r="F21" s="135"/>
      <c r="G21" s="135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</row>
    <row r="22" spans="1:55" s="136" customFormat="1" ht="15">
      <c r="A22" s="153" t="s">
        <v>3</v>
      </c>
      <c r="B22" s="135">
        <v>56553.25660037948</v>
      </c>
      <c r="C22" s="135">
        <f t="shared" si="0"/>
        <v>57825.70487388801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</row>
    <row r="23" spans="1:55" ht="15">
      <c r="A23" s="165"/>
      <c r="B23" s="12">
        <v>59243.09778402146</v>
      </c>
      <c r="C23" s="12">
        <f t="shared" si="0"/>
        <v>60576.06748416194</v>
      </c>
      <c r="D23" s="12"/>
      <c r="E23" s="135"/>
      <c r="F23" s="135"/>
      <c r="G23" s="135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2:55" ht="15">
      <c r="B24" s="12">
        <v>61443.387872240615</v>
      </c>
      <c r="C24" s="12">
        <f t="shared" si="0"/>
        <v>62825.86409936603</v>
      </c>
      <c r="D24" s="12"/>
      <c r="E24" s="135"/>
      <c r="F24" s="135"/>
      <c r="G24" s="135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2:55" ht="15">
      <c r="B25" s="12">
        <v>63673.80418171656</v>
      </c>
      <c r="C25" s="12">
        <f t="shared" si="0"/>
        <v>65106.46477580518</v>
      </c>
      <c r="D25" s="12"/>
      <c r="E25" s="135"/>
      <c r="F25" s="135"/>
      <c r="G25" s="135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</row>
    <row r="26" spans="2:55" ht="15">
      <c r="B26" s="12">
        <v>66468.01120328385</v>
      </c>
      <c r="C26" s="12">
        <f t="shared" si="0"/>
        <v>67963.54145535774</v>
      </c>
      <c r="D26" s="12"/>
      <c r="E26" s="135"/>
      <c r="F26" s="135"/>
      <c r="G26" s="135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</row>
    <row r="27" spans="2:55" ht="15">
      <c r="B27" s="12">
        <v>74865.69537861412</v>
      </c>
      <c r="C27" s="12">
        <f t="shared" si="0"/>
        <v>76550.17352463293</v>
      </c>
      <c r="D27" s="12"/>
      <c r="E27" s="135"/>
      <c r="F27" s="135"/>
      <c r="G27" s="135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</row>
    <row r="28" spans="2:55" ht="15">
      <c r="B28" s="12">
        <v>76149.20035335563</v>
      </c>
      <c r="C28" s="12">
        <f t="shared" si="0"/>
        <v>77862.55736130613</v>
      </c>
      <c r="D28" s="12"/>
      <c r="E28" s="135"/>
      <c r="F28" s="135"/>
      <c r="G28" s="135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</row>
    <row r="29" spans="2:55" ht="15">
      <c r="B29" s="12">
        <v>78582.15302061598</v>
      </c>
      <c r="C29" s="12">
        <f t="shared" si="0"/>
        <v>80350.25146357984</v>
      </c>
      <c r="D29" s="12"/>
      <c r="E29" s="135"/>
      <c r="F29" s="135"/>
      <c r="G29" s="135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2:55" ht="15">
      <c r="B30" s="12">
        <v>81055.7938839726</v>
      </c>
      <c r="C30" s="12">
        <f t="shared" si="0"/>
        <v>82879.54924636197</v>
      </c>
      <c r="D30" s="12"/>
      <c r="E30" s="135"/>
      <c r="F30" s="135"/>
      <c r="G30" s="135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2:55" ht="15">
      <c r="B31" s="12">
        <v>83533.7859185928</v>
      </c>
      <c r="C31" s="12">
        <f t="shared" si="0"/>
        <v>85413.29610176112</v>
      </c>
      <c r="D31" s="12"/>
      <c r="E31" s="135"/>
      <c r="F31" s="135"/>
      <c r="G31" s="135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</row>
    <row r="32" spans="2:55" ht="15">
      <c r="B32" s="12">
        <v>86019.3925029243</v>
      </c>
      <c r="C32" s="12">
        <f t="shared" si="0"/>
        <v>87954.82883424009</v>
      </c>
      <c r="D32" s="12"/>
      <c r="E32" s="135"/>
      <c r="F32" s="135"/>
      <c r="G32" s="135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</row>
    <row r="33" spans="2:55" ht="15">
      <c r="B33" s="12"/>
      <c r="C33" s="12"/>
      <c r="D33" s="12"/>
      <c r="E33" s="135"/>
      <c r="F33" s="135"/>
      <c r="G33" s="135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</row>
    <row r="34" spans="1:55" s="136" customFormat="1" ht="15">
      <c r="A34" s="153" t="s">
        <v>110</v>
      </c>
      <c r="B34" s="135">
        <v>63517.793393065316</v>
      </c>
      <c r="C34" s="135">
        <f t="shared" si="0"/>
        <v>64946.943744409284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</row>
    <row r="35" spans="1:55" ht="15">
      <c r="A35" s="11" t="s">
        <v>111</v>
      </c>
      <c r="B35" s="12">
        <v>66442.18872792089</v>
      </c>
      <c r="C35" s="12">
        <f t="shared" si="0"/>
        <v>67937.13797429911</v>
      </c>
      <c r="D35" s="12"/>
      <c r="E35" s="135"/>
      <c r="F35" s="135"/>
      <c r="G35" s="135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</row>
    <row r="36" spans="1:55" ht="15">
      <c r="A36" s="165"/>
      <c r="B36" s="12">
        <v>76640.4089725349</v>
      </c>
      <c r="C36" s="12">
        <f t="shared" si="0"/>
        <v>78364.81817441694</v>
      </c>
      <c r="D36" s="12"/>
      <c r="E36" s="135"/>
      <c r="F36" s="135"/>
      <c r="G36" s="135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</row>
    <row r="37" spans="2:55" ht="15">
      <c r="B37" s="12">
        <v>79309.8864144531</v>
      </c>
      <c r="C37" s="12">
        <f t="shared" si="0"/>
        <v>81094.35885877829</v>
      </c>
      <c r="D37" s="12"/>
      <c r="E37" s="135"/>
      <c r="F37" s="135"/>
      <c r="G37" s="135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</row>
    <row r="38" spans="2:55" ht="15">
      <c r="B38" s="12">
        <v>82008.70039070101</v>
      </c>
      <c r="C38" s="12">
        <f t="shared" si="0"/>
        <v>83853.89614949177</v>
      </c>
      <c r="D38" s="12"/>
      <c r="E38" s="135"/>
      <c r="F38" s="135"/>
      <c r="G38" s="135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</row>
    <row r="39" spans="2:55" ht="15">
      <c r="B39" s="12">
        <v>84719.4800879238</v>
      </c>
      <c r="C39" s="12">
        <f t="shared" si="0"/>
        <v>86625.66838990209</v>
      </c>
      <c r="D39" s="12"/>
      <c r="E39" s="135"/>
      <c r="F39" s="135"/>
      <c r="G39" s="135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</row>
    <row r="40" spans="2:55" ht="15">
      <c r="B40" s="12">
        <v>87444.40109175327</v>
      </c>
      <c r="C40" s="12">
        <f t="shared" si="0"/>
        <v>89411.90011631772</v>
      </c>
      <c r="D40" s="12"/>
      <c r="E40" s="135"/>
      <c r="F40" s="135"/>
      <c r="G40" s="135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</row>
    <row r="41" spans="2:55" ht="15">
      <c r="B41" s="12">
        <v>90148.6540320807</v>
      </c>
      <c r="C41" s="12">
        <f t="shared" si="0"/>
        <v>92176.99874780251</v>
      </c>
      <c r="D41" s="12"/>
      <c r="E41" s="135"/>
      <c r="F41" s="135"/>
      <c r="G41" s="135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</row>
    <row r="42" spans="2:55" ht="15">
      <c r="B42" s="12">
        <v>92851.81917959219</v>
      </c>
      <c r="C42" s="12">
        <f t="shared" si="0"/>
        <v>94940.985111133</v>
      </c>
      <c r="D42" s="12"/>
      <c r="E42" s="135"/>
      <c r="F42" s="135"/>
      <c r="G42" s="135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</row>
    <row r="43" spans="2:55" ht="15">
      <c r="B43" s="12">
        <v>95568.0378408945</v>
      </c>
      <c r="C43" s="12">
        <f t="shared" si="0"/>
        <v>97718.31869231461</v>
      </c>
      <c r="D43" s="12"/>
      <c r="E43" s="135"/>
      <c r="F43" s="135"/>
      <c r="G43" s="135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</row>
    <row r="44" spans="2:55" ht="15">
      <c r="B44" s="12">
        <v>98277.72974530139</v>
      </c>
      <c r="C44" s="12">
        <f t="shared" si="0"/>
        <v>100488.97866457066</v>
      </c>
      <c r="D44" s="12"/>
      <c r="E44" s="135"/>
      <c r="F44" s="135"/>
      <c r="G44" s="135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</row>
    <row r="45" spans="1:55" ht="15">
      <c r="A45" s="22" t="s">
        <v>5</v>
      </c>
      <c r="B45" s="12">
        <v>100892.78367472498</v>
      </c>
      <c r="C45" s="12">
        <f t="shared" si="0"/>
        <v>103162.87130740628</v>
      </c>
      <c r="D45" s="12"/>
      <c r="E45" s="135"/>
      <c r="F45" s="135"/>
      <c r="G45" s="135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</row>
    <row r="46" spans="1:55" ht="15">
      <c r="A46" s="22" t="s">
        <v>6</v>
      </c>
      <c r="B46" s="12">
        <v>103507.83760414858</v>
      </c>
      <c r="C46" s="12">
        <f t="shared" si="0"/>
        <v>105836.76395024192</v>
      </c>
      <c r="D46" s="12"/>
      <c r="E46" s="135"/>
      <c r="F46" s="135"/>
      <c r="G46" s="135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</row>
    <row r="47" spans="1:55" s="98" customFormat="1" ht="15">
      <c r="A47" s="396"/>
      <c r="B47" s="99"/>
      <c r="C47" s="99"/>
      <c r="D47" s="99"/>
      <c r="E47" s="135"/>
      <c r="F47" s="135"/>
      <c r="G47" s="135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</row>
    <row r="48" spans="1:7" s="395" customFormat="1" ht="31.5">
      <c r="A48" s="394" t="s">
        <v>0</v>
      </c>
      <c r="E48" s="135"/>
      <c r="F48" s="135"/>
      <c r="G48" s="135"/>
    </row>
    <row r="49" spans="1:7" s="98" customFormat="1" ht="15">
      <c r="A49" s="397" t="s">
        <v>7</v>
      </c>
      <c r="E49" s="135"/>
      <c r="F49" s="135"/>
      <c r="G49" s="135"/>
    </row>
    <row r="50" spans="1:55" s="25" customFormat="1" ht="15">
      <c r="A50" s="206" t="s">
        <v>8</v>
      </c>
      <c r="B50" s="96">
        <v>47534.62713000001</v>
      </c>
      <c r="C50" s="96">
        <f aca="true" t="shared" si="1" ref="C50:C68">IF(B50*C$2&lt;(C$3),B50+(C$3),B50*(1+C$2))</f>
        <v>48659.62713000001</v>
      </c>
      <c r="D50" s="96"/>
      <c r="E50" s="135"/>
      <c r="F50" s="135"/>
      <c r="G50" s="135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</row>
    <row r="51" spans="1:55" s="25" customFormat="1" ht="15">
      <c r="A51" s="203"/>
      <c r="B51" s="96">
        <v>49337.44622400001</v>
      </c>
      <c r="C51" s="96">
        <f t="shared" si="1"/>
        <v>50462.44622400001</v>
      </c>
      <c r="D51" s="96"/>
      <c r="E51" s="135"/>
      <c r="F51" s="135"/>
      <c r="G51" s="135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</row>
    <row r="52" spans="1:55" s="25" customFormat="1" ht="15">
      <c r="A52" s="204"/>
      <c r="B52" s="96">
        <v>51187.046156189994</v>
      </c>
      <c r="C52" s="96">
        <f t="shared" si="1"/>
        <v>52338.754694704265</v>
      </c>
      <c r="D52" s="96"/>
      <c r="E52" s="135"/>
      <c r="F52" s="135"/>
      <c r="G52" s="135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</row>
    <row r="53" spans="1:55" s="25" customFormat="1" ht="15">
      <c r="A53" s="204"/>
      <c r="B53" s="96">
        <v>52664.72114967</v>
      </c>
      <c r="C53" s="96">
        <f t="shared" si="1"/>
        <v>53849.67737553757</v>
      </c>
      <c r="D53" s="96"/>
      <c r="E53" s="135"/>
      <c r="F53" s="135"/>
      <c r="G53" s="135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</row>
    <row r="54" spans="1:55" s="25" customFormat="1" ht="15">
      <c r="A54" s="204"/>
      <c r="B54" s="96">
        <v>54174.257817451806</v>
      </c>
      <c r="C54" s="96">
        <f t="shared" si="1"/>
        <v>55393.17861834447</v>
      </c>
      <c r="D54" s="96"/>
      <c r="E54" s="135"/>
      <c r="F54" s="135"/>
      <c r="G54" s="135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</row>
    <row r="55" spans="1:55" s="25" customFormat="1" ht="15">
      <c r="A55" s="204"/>
      <c r="B55" s="96">
        <v>55690.6410028164</v>
      </c>
      <c r="C55" s="96">
        <f t="shared" si="1"/>
        <v>56943.68042537977</v>
      </c>
      <c r="D55" s="96"/>
      <c r="E55" s="135"/>
      <c r="F55" s="135"/>
      <c r="G55" s="135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</row>
    <row r="56" spans="1:55" s="25" customFormat="1" ht="15">
      <c r="A56" s="204"/>
      <c r="B56" s="96">
        <v>57215.7265307082</v>
      </c>
      <c r="C56" s="96">
        <f t="shared" si="1"/>
        <v>58503.08037764913</v>
      </c>
      <c r="D56" s="96"/>
      <c r="E56" s="135"/>
      <c r="F56" s="135"/>
      <c r="G56" s="135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</row>
    <row r="57" spans="1:55" s="25" customFormat="1" ht="15">
      <c r="A57" s="204"/>
      <c r="B57" s="96">
        <v>58725.5829591774</v>
      </c>
      <c r="C57" s="96">
        <f t="shared" si="1"/>
        <v>60046.90857575889</v>
      </c>
      <c r="D57" s="96"/>
      <c r="E57" s="135"/>
      <c r="F57" s="135"/>
      <c r="G57" s="135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</row>
    <row r="58" spans="1:55" s="25" customFormat="1" ht="15">
      <c r="A58" s="63"/>
      <c r="B58" s="96"/>
      <c r="C58" s="96"/>
      <c r="D58" s="96"/>
      <c r="E58" s="135"/>
      <c r="F58" s="135"/>
      <c r="G58" s="135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</row>
    <row r="59" spans="1:55" s="25" customFormat="1" ht="15">
      <c r="A59" s="206" t="s">
        <v>310</v>
      </c>
      <c r="B59" s="88">
        <v>43072.676400000004</v>
      </c>
      <c r="C59" s="88">
        <f t="shared" si="1"/>
        <v>44197.676400000004</v>
      </c>
      <c r="D59" s="88"/>
      <c r="E59" s="135"/>
      <c r="F59" s="135"/>
      <c r="G59" s="135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</row>
    <row r="60" spans="1:55" s="25" customFormat="1" ht="15">
      <c r="A60" s="204"/>
      <c r="B60" s="88">
        <v>45524.892366</v>
      </c>
      <c r="C60" s="88">
        <f t="shared" si="1"/>
        <v>46649.892366</v>
      </c>
      <c r="D60" s="88"/>
      <c r="E60" s="135"/>
      <c r="F60" s="135"/>
      <c r="G60" s="135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</row>
    <row r="61" spans="1:55" s="25" customFormat="1" ht="15">
      <c r="A61" s="204"/>
      <c r="B61" s="88">
        <v>47534.62713000001</v>
      </c>
      <c r="C61" s="88">
        <f t="shared" si="1"/>
        <v>48659.62713000001</v>
      </c>
      <c r="D61" s="88"/>
      <c r="E61" s="135"/>
      <c r="F61" s="135"/>
      <c r="G61" s="135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</row>
    <row r="62" spans="1:55" s="25" customFormat="1" ht="15">
      <c r="A62" s="204"/>
      <c r="B62" s="88">
        <v>49337.44622400001</v>
      </c>
      <c r="C62" s="88">
        <f t="shared" si="1"/>
        <v>50462.44622400001</v>
      </c>
      <c r="D62" s="88"/>
      <c r="E62" s="135"/>
      <c r="F62" s="135"/>
      <c r="G62" s="135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</row>
    <row r="63" spans="1:55" s="25" customFormat="1" ht="15">
      <c r="A63" s="204"/>
      <c r="B63" s="88">
        <v>51187.046156189994</v>
      </c>
      <c r="C63" s="88">
        <f t="shared" si="1"/>
        <v>52338.754694704265</v>
      </c>
      <c r="D63" s="88"/>
      <c r="E63" s="135"/>
      <c r="F63" s="135"/>
      <c r="G63" s="135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</row>
    <row r="64" spans="1:55" s="25" customFormat="1" ht="15">
      <c r="A64" s="204"/>
      <c r="B64" s="88">
        <v>52664.72114967</v>
      </c>
      <c r="C64" s="88">
        <f t="shared" si="1"/>
        <v>53849.67737553757</v>
      </c>
      <c r="D64" s="88"/>
      <c r="E64" s="135"/>
      <c r="F64" s="135"/>
      <c r="G64" s="135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</row>
    <row r="65" spans="1:55" s="25" customFormat="1" ht="15">
      <c r="A65" s="204"/>
      <c r="B65" s="88">
        <v>54174.257817451806</v>
      </c>
      <c r="C65" s="88">
        <f t="shared" si="1"/>
        <v>55393.17861834447</v>
      </c>
      <c r="D65" s="88"/>
      <c r="E65" s="135"/>
      <c r="F65" s="135"/>
      <c r="G65" s="135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</row>
    <row r="66" spans="1:55" s="25" customFormat="1" ht="15">
      <c r="A66" s="204"/>
      <c r="B66" s="88">
        <v>55690.6410028164</v>
      </c>
      <c r="C66" s="88">
        <f t="shared" si="1"/>
        <v>56943.68042537977</v>
      </c>
      <c r="D66" s="88"/>
      <c r="E66" s="135"/>
      <c r="F66" s="135"/>
      <c r="G66" s="135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</row>
    <row r="67" spans="1:55" s="25" customFormat="1" ht="15">
      <c r="A67" s="204"/>
      <c r="B67" s="88">
        <v>57215.7265307082</v>
      </c>
      <c r="C67" s="88">
        <f t="shared" si="1"/>
        <v>58503.08037764913</v>
      </c>
      <c r="D67" s="88"/>
      <c r="E67" s="135"/>
      <c r="F67" s="135"/>
      <c r="G67" s="135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</row>
    <row r="68" spans="1:55" s="25" customFormat="1" ht="15">
      <c r="A68" s="204"/>
      <c r="B68" s="88">
        <v>58725.5829591774</v>
      </c>
      <c r="C68" s="88">
        <f t="shared" si="1"/>
        <v>60046.90857575889</v>
      </c>
      <c r="D68" s="88"/>
      <c r="E68" s="135"/>
      <c r="F68" s="135"/>
      <c r="G68" s="135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</row>
    <row r="69" spans="1:55" s="98" customFormat="1" ht="15">
      <c r="A69" s="205"/>
      <c r="B69" s="99"/>
      <c r="C69" s="99"/>
      <c r="D69" s="99"/>
      <c r="E69" s="135"/>
      <c r="F69" s="135"/>
      <c r="G69" s="135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</row>
    <row r="70" spans="1:7" s="61" customFormat="1" ht="15">
      <c r="A70" s="208" t="s">
        <v>8</v>
      </c>
      <c r="E70" s="135"/>
      <c r="F70" s="135"/>
      <c r="G70" s="135"/>
    </row>
    <row r="71" spans="1:55" s="25" customFormat="1" ht="15">
      <c r="A71" s="208" t="s">
        <v>39</v>
      </c>
      <c r="B71" s="200">
        <v>75.45178909523811</v>
      </c>
      <c r="C71" s="200">
        <f>C50/630</f>
        <v>77.23750338095239</v>
      </c>
      <c r="D71" s="200"/>
      <c r="E71" s="135"/>
      <c r="F71" s="135"/>
      <c r="G71" s="135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</row>
    <row r="72" spans="1:55" s="25" customFormat="1" ht="15">
      <c r="A72" s="398"/>
      <c r="B72" s="200"/>
      <c r="C72" s="200"/>
      <c r="D72" s="200"/>
      <c r="E72" s="135"/>
      <c r="F72" s="135"/>
      <c r="G72" s="135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200"/>
    </row>
    <row r="73" spans="1:55" s="25" customFormat="1" ht="15">
      <c r="A73" s="206" t="s">
        <v>310</v>
      </c>
      <c r="B73" s="200"/>
      <c r="C73" s="200"/>
      <c r="D73" s="200"/>
      <c r="E73" s="135"/>
      <c r="F73" s="135"/>
      <c r="G73" s="135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</row>
    <row r="74" spans="1:55" s="25" customFormat="1" ht="15">
      <c r="A74" s="208" t="s">
        <v>39</v>
      </c>
      <c r="B74" s="200">
        <v>68.36932761904762</v>
      </c>
      <c r="C74" s="200">
        <f>C59/630</f>
        <v>70.15504190476192</v>
      </c>
      <c r="D74" s="200"/>
      <c r="E74" s="135"/>
      <c r="F74" s="135"/>
      <c r="G74" s="135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</row>
    <row r="75" spans="1:55" s="98" customFormat="1" ht="15">
      <c r="A75" s="399"/>
      <c r="B75" s="199"/>
      <c r="C75" s="199"/>
      <c r="D75" s="199"/>
      <c r="E75" s="135"/>
      <c r="F75" s="135"/>
      <c r="G75" s="135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  <c r="AS75" s="199"/>
      <c r="AT75" s="199"/>
      <c r="AU75" s="199"/>
      <c r="AV75" s="199"/>
      <c r="AW75" s="199"/>
      <c r="AX75" s="199"/>
      <c r="AY75" s="199"/>
      <c r="AZ75" s="199"/>
      <c r="BA75" s="199"/>
      <c r="BB75" s="199"/>
      <c r="BC75" s="199"/>
    </row>
    <row r="76" spans="1:55" s="25" customFormat="1" ht="15">
      <c r="A76" s="166" t="s">
        <v>112</v>
      </c>
      <c r="B76" s="96">
        <v>63517.793393065316</v>
      </c>
      <c r="C76" s="96">
        <f aca="true" t="shared" si="2" ref="C76:C127">IF(B76*C$2&lt;(C$3),B76+(C$3),B76*(1+C$2))</f>
        <v>64946.943744409284</v>
      </c>
      <c r="D76" s="96"/>
      <c r="E76" s="135"/>
      <c r="F76" s="135"/>
      <c r="G76" s="135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</row>
    <row r="77" spans="1:55" ht="15">
      <c r="A77" s="21" t="s">
        <v>113</v>
      </c>
      <c r="B77" s="12">
        <v>66442.18872792089</v>
      </c>
      <c r="C77" s="12">
        <f t="shared" si="2"/>
        <v>67937.13797429911</v>
      </c>
      <c r="D77" s="12"/>
      <c r="E77" s="135"/>
      <c r="F77" s="135"/>
      <c r="G77" s="135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</row>
    <row r="78" spans="1:55" ht="15">
      <c r="A78" s="165"/>
      <c r="B78" s="12">
        <v>76640.4089725349</v>
      </c>
      <c r="C78" s="12">
        <f t="shared" si="2"/>
        <v>78364.81817441694</v>
      </c>
      <c r="D78" s="12"/>
      <c r="E78" s="135"/>
      <c r="F78" s="135"/>
      <c r="G78" s="135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</row>
    <row r="79" spans="1:55" ht="15">
      <c r="A79" s="21"/>
      <c r="B79" s="12">
        <v>79309.8864144531</v>
      </c>
      <c r="C79" s="12">
        <f t="shared" si="2"/>
        <v>81094.35885877829</v>
      </c>
      <c r="D79" s="12"/>
      <c r="E79" s="135"/>
      <c r="F79" s="135"/>
      <c r="G79" s="135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</row>
    <row r="80" spans="1:55" ht="15">
      <c r="A80" s="21"/>
      <c r="B80" s="12">
        <v>82008.70039070101</v>
      </c>
      <c r="C80" s="12">
        <f t="shared" si="2"/>
        <v>83853.89614949177</v>
      </c>
      <c r="D80" s="12"/>
      <c r="E80" s="135"/>
      <c r="F80" s="135"/>
      <c r="G80" s="135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</row>
    <row r="81" spans="1:55" ht="15">
      <c r="A81" s="21"/>
      <c r="B81" s="12">
        <v>84719.4800879238</v>
      </c>
      <c r="C81" s="12">
        <f t="shared" si="2"/>
        <v>86625.66838990209</v>
      </c>
      <c r="D81" s="12"/>
      <c r="E81" s="135"/>
      <c r="F81" s="135"/>
      <c r="G81" s="135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</row>
    <row r="82" spans="1:55" ht="15">
      <c r="A82" s="21"/>
      <c r="B82" s="12">
        <v>87444.40109175327</v>
      </c>
      <c r="C82" s="12">
        <f t="shared" si="2"/>
        <v>89411.90011631772</v>
      </c>
      <c r="D82" s="12"/>
      <c r="E82" s="135"/>
      <c r="F82" s="135"/>
      <c r="G82" s="135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</row>
    <row r="83" spans="1:55" ht="15">
      <c r="A83" s="21"/>
      <c r="B83" s="12">
        <v>90148.6540320807</v>
      </c>
      <c r="C83" s="12">
        <f t="shared" si="2"/>
        <v>92176.99874780251</v>
      </c>
      <c r="D83" s="12"/>
      <c r="E83" s="135"/>
      <c r="F83" s="135"/>
      <c r="G83" s="135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</row>
    <row r="84" spans="1:55" ht="15">
      <c r="A84" s="21"/>
      <c r="B84" s="12">
        <v>92851.81917959219</v>
      </c>
      <c r="C84" s="12">
        <f t="shared" si="2"/>
        <v>94940.985111133</v>
      </c>
      <c r="D84" s="12"/>
      <c r="E84" s="135"/>
      <c r="F84" s="135"/>
      <c r="G84" s="135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</row>
    <row r="85" spans="1:55" ht="15">
      <c r="A85" s="21"/>
      <c r="B85" s="12">
        <v>95568.0378408945</v>
      </c>
      <c r="C85" s="12">
        <f t="shared" si="2"/>
        <v>97718.31869231461</v>
      </c>
      <c r="D85" s="12"/>
      <c r="E85" s="135"/>
      <c r="F85" s="135"/>
      <c r="G85" s="135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</row>
    <row r="86" spans="1:55" ht="15">
      <c r="A86" s="78" t="s">
        <v>4</v>
      </c>
      <c r="B86" s="12">
        <v>98277.72974530139</v>
      </c>
      <c r="C86" s="12">
        <f t="shared" si="2"/>
        <v>100488.97866457066</v>
      </c>
      <c r="D86" s="12"/>
      <c r="E86" s="135"/>
      <c r="F86" s="135"/>
      <c r="G86" s="135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</row>
    <row r="87" spans="1:55" ht="15">
      <c r="A87" s="78"/>
      <c r="B87" s="12"/>
      <c r="C87" s="12"/>
      <c r="D87" s="12"/>
      <c r="E87" s="135"/>
      <c r="F87" s="135"/>
      <c r="G87" s="135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</row>
    <row r="88" spans="1:55" s="85" customFormat="1" ht="15">
      <c r="A88" s="152" t="s">
        <v>27</v>
      </c>
      <c r="B88" s="167"/>
      <c r="C88" s="167"/>
      <c r="D88" s="167"/>
      <c r="E88" s="135"/>
      <c r="F88" s="135"/>
      <c r="G88" s="135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</row>
    <row r="89" spans="1:55" s="25" customFormat="1" ht="15">
      <c r="A89" s="166" t="s">
        <v>9</v>
      </c>
      <c r="B89" s="96">
        <v>86426.2270160709</v>
      </c>
      <c r="C89" s="96">
        <f t="shared" si="2"/>
        <v>88370.81712393249</v>
      </c>
      <c r="D89" s="96"/>
      <c r="E89" s="135"/>
      <c r="F89" s="135"/>
      <c r="G89" s="135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</row>
    <row r="90" spans="1:55" ht="15">
      <c r="A90" s="19" t="s">
        <v>10</v>
      </c>
      <c r="B90" s="12">
        <v>89369.79437589631</v>
      </c>
      <c r="C90" s="12">
        <f t="shared" si="2"/>
        <v>91380.61474935398</v>
      </c>
      <c r="D90" s="12"/>
      <c r="E90" s="135"/>
      <c r="F90" s="135"/>
      <c r="G90" s="135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</row>
    <row r="91" spans="1:55" ht="15">
      <c r="A91" s="165"/>
      <c r="B91" s="12">
        <v>92300.3082219309</v>
      </c>
      <c r="C91" s="12">
        <f t="shared" si="2"/>
        <v>94377.06515692433</v>
      </c>
      <c r="D91" s="12"/>
      <c r="E91" s="135"/>
      <c r="F91" s="135"/>
      <c r="G91" s="135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</row>
    <row r="92" spans="1:55" ht="15">
      <c r="A92" s="21"/>
      <c r="B92" s="12">
        <v>95250.4023386517</v>
      </c>
      <c r="C92" s="12">
        <f t="shared" si="2"/>
        <v>97393.53639127135</v>
      </c>
      <c r="D92" s="12"/>
      <c r="E92" s="135"/>
      <c r="F92" s="135"/>
      <c r="G92" s="135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</row>
    <row r="93" spans="1:55" ht="15">
      <c r="A93" s="21"/>
      <c r="B93" s="12">
        <v>98184.179563134</v>
      </c>
      <c r="C93" s="12">
        <f t="shared" si="2"/>
        <v>100393.32360330453</v>
      </c>
      <c r="D93" s="12"/>
      <c r="E93" s="135"/>
      <c r="F93" s="135"/>
      <c r="G93" s="135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</row>
    <row r="94" spans="1:55" ht="15">
      <c r="A94" s="21"/>
      <c r="B94" s="12">
        <v>101115.7812019845</v>
      </c>
      <c r="C94" s="12">
        <f t="shared" si="2"/>
        <v>103390.88627902915</v>
      </c>
      <c r="D94" s="12"/>
      <c r="E94" s="135"/>
      <c r="F94" s="135"/>
      <c r="G94" s="135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</row>
    <row r="95" spans="1:55" ht="15">
      <c r="A95" s="21"/>
      <c r="B95" s="12">
        <v>104062.6119402576</v>
      </c>
      <c r="C95" s="12">
        <f t="shared" si="2"/>
        <v>106404.02070891339</v>
      </c>
      <c r="D95" s="12"/>
      <c r="E95" s="135"/>
      <c r="F95" s="135"/>
      <c r="G95" s="135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</row>
    <row r="96" spans="1:55" ht="15">
      <c r="A96" s="21"/>
      <c r="B96" s="12">
        <v>106992.0379934763</v>
      </c>
      <c r="C96" s="12">
        <f t="shared" si="2"/>
        <v>109399.35884832952</v>
      </c>
      <c r="D96" s="12"/>
      <c r="E96" s="135"/>
      <c r="F96" s="135"/>
      <c r="G96" s="135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</row>
    <row r="97" spans="1:55" ht="15">
      <c r="A97" s="21"/>
      <c r="B97" s="12"/>
      <c r="C97" s="12"/>
      <c r="D97" s="12"/>
      <c r="E97" s="135"/>
      <c r="F97" s="135"/>
      <c r="G97" s="135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</row>
    <row r="98" spans="1:55" s="136" customFormat="1" ht="15">
      <c r="A98" s="152" t="s">
        <v>11</v>
      </c>
      <c r="B98" s="135">
        <v>89328.4582488921</v>
      </c>
      <c r="C98" s="135">
        <f t="shared" si="2"/>
        <v>91338.34855949217</v>
      </c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5"/>
      <c r="AZ98" s="135"/>
      <c r="BA98" s="135"/>
      <c r="BB98" s="135"/>
      <c r="BC98" s="135"/>
    </row>
    <row r="99" spans="1:55" ht="15" customHeight="1">
      <c r="A99" s="165"/>
      <c r="B99" s="12">
        <v>92138.22709236179</v>
      </c>
      <c r="C99" s="12">
        <f t="shared" si="2"/>
        <v>94211.33720193992</v>
      </c>
      <c r="D99" s="12"/>
      <c r="E99" s="135"/>
      <c r="F99" s="135"/>
      <c r="G99" s="135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</row>
    <row r="100" spans="1:55" ht="15">
      <c r="A100" s="21"/>
      <c r="B100" s="12">
        <v>94941.4691789361</v>
      </c>
      <c r="C100" s="12">
        <f t="shared" si="2"/>
        <v>97077.65223546216</v>
      </c>
      <c r="D100" s="12"/>
      <c r="E100" s="135"/>
      <c r="F100" s="135"/>
      <c r="G100" s="135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</row>
    <row r="101" spans="1:55" ht="15">
      <c r="A101" s="21"/>
      <c r="B101" s="12">
        <v>97750.15022958988</v>
      </c>
      <c r="C101" s="12">
        <f t="shared" si="2"/>
        <v>99949.52860975565</v>
      </c>
      <c r="D101" s="12"/>
      <c r="E101" s="135"/>
      <c r="F101" s="135"/>
      <c r="G101" s="135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</row>
    <row r="102" spans="1:55" ht="15">
      <c r="A102" s="21"/>
      <c r="B102" s="12">
        <v>100561.0068658755</v>
      </c>
      <c r="C102" s="12">
        <f t="shared" si="2"/>
        <v>102823.6295203577</v>
      </c>
      <c r="D102" s="12"/>
      <c r="E102" s="135"/>
      <c r="F102" s="135"/>
      <c r="G102" s="135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</row>
    <row r="103" spans="1:55" ht="15">
      <c r="A103" s="21"/>
      <c r="B103" s="12">
        <v>103365.3367452657</v>
      </c>
      <c r="C103" s="12">
        <f t="shared" si="2"/>
        <v>105691.05682203417</v>
      </c>
      <c r="D103" s="12"/>
      <c r="E103" s="135"/>
      <c r="F103" s="135"/>
      <c r="G103" s="135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</row>
    <row r="104" spans="1:55" ht="15">
      <c r="A104" s="21"/>
      <c r="B104" s="12">
        <v>106169.6666246559</v>
      </c>
      <c r="C104" s="12">
        <f t="shared" si="2"/>
        <v>108558.48412371066</v>
      </c>
      <c r="D104" s="12"/>
      <c r="E104" s="135"/>
      <c r="F104" s="135"/>
      <c r="G104" s="135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</row>
    <row r="105" spans="1:55" ht="15">
      <c r="A105" s="21"/>
      <c r="B105" s="12">
        <v>108979.4354681256</v>
      </c>
      <c r="C105" s="12">
        <f t="shared" si="2"/>
        <v>111431.47276615842</v>
      </c>
      <c r="D105" s="12"/>
      <c r="E105" s="135"/>
      <c r="F105" s="135"/>
      <c r="G105" s="135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</row>
    <row r="106" spans="1:55" ht="15">
      <c r="A106" s="21"/>
      <c r="B106" s="12">
        <v>111781.589761884</v>
      </c>
      <c r="C106" s="12">
        <f t="shared" si="2"/>
        <v>114296.67553152639</v>
      </c>
      <c r="D106" s="12"/>
      <c r="E106" s="135"/>
      <c r="F106" s="135"/>
      <c r="G106" s="135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</row>
    <row r="107" spans="1:55" ht="15">
      <c r="A107" s="21"/>
      <c r="B107" s="12">
        <v>114846.98991709018</v>
      </c>
      <c r="C107" s="12">
        <f t="shared" si="2"/>
        <v>117431.04719022471</v>
      </c>
      <c r="D107" s="12"/>
      <c r="E107" s="135"/>
      <c r="F107" s="135"/>
      <c r="G107" s="135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</row>
    <row r="108" spans="1:55" ht="15">
      <c r="A108" s="21"/>
      <c r="B108" s="12"/>
      <c r="C108" s="12"/>
      <c r="D108" s="12"/>
      <c r="E108" s="135"/>
      <c r="F108" s="135"/>
      <c r="G108" s="135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</row>
    <row r="109" spans="1:55" s="136" customFormat="1" ht="15">
      <c r="A109" s="152" t="s">
        <v>12</v>
      </c>
      <c r="B109" s="135">
        <v>96105.4074919491</v>
      </c>
      <c r="C109" s="135">
        <f t="shared" si="2"/>
        <v>98267.77916051795</v>
      </c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  <c r="AU109" s="135"/>
      <c r="AV109" s="135"/>
      <c r="AW109" s="135"/>
      <c r="AX109" s="135"/>
      <c r="AY109" s="135"/>
      <c r="AZ109" s="135"/>
      <c r="BA109" s="135"/>
      <c r="BB109" s="135"/>
      <c r="BC109" s="135"/>
    </row>
    <row r="110" spans="1:55" ht="15">
      <c r="A110" s="21"/>
      <c r="B110" s="12">
        <v>99477.5652212391</v>
      </c>
      <c r="C110" s="12">
        <f t="shared" si="2"/>
        <v>101715.81043871697</v>
      </c>
      <c r="D110" s="12"/>
      <c r="E110" s="135"/>
      <c r="F110" s="135"/>
      <c r="G110" s="135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</row>
    <row r="111" spans="1:55" ht="15">
      <c r="A111" s="165"/>
      <c r="B111" s="12">
        <v>102851.89853616088</v>
      </c>
      <c r="C111" s="12">
        <f t="shared" si="2"/>
        <v>105166.06625322449</v>
      </c>
      <c r="D111" s="12"/>
      <c r="E111" s="135"/>
      <c r="F111" s="135"/>
      <c r="G111" s="135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</row>
    <row r="112" spans="1:55" ht="15">
      <c r="A112" s="21"/>
      <c r="B112" s="12">
        <v>106227.3196438986</v>
      </c>
      <c r="C112" s="12">
        <f t="shared" si="2"/>
        <v>108617.43433588633</v>
      </c>
      <c r="D112" s="12"/>
      <c r="E112" s="135"/>
      <c r="F112" s="135"/>
      <c r="G112" s="135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</row>
    <row r="113" spans="1:55" ht="15">
      <c r="A113" s="21"/>
      <c r="B113" s="12">
        <v>109601.6529588204</v>
      </c>
      <c r="C113" s="12">
        <f t="shared" si="2"/>
        <v>112067.69015039386</v>
      </c>
      <c r="D113" s="12"/>
      <c r="E113" s="135"/>
      <c r="F113" s="135"/>
      <c r="G113" s="135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</row>
    <row r="114" spans="1:55" ht="15">
      <c r="A114" s="21"/>
      <c r="B114" s="12">
        <v>112974.8984809263</v>
      </c>
      <c r="C114" s="12">
        <f t="shared" si="2"/>
        <v>115516.83369674714</v>
      </c>
      <c r="D114" s="12"/>
      <c r="E114" s="135"/>
      <c r="F114" s="135"/>
      <c r="G114" s="135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</row>
    <row r="115" spans="1:55" ht="15">
      <c r="A115" s="21"/>
      <c r="B115" s="12">
        <v>116602.6875219528</v>
      </c>
      <c r="C115" s="12">
        <f t="shared" si="2"/>
        <v>119226.24799119674</v>
      </c>
      <c r="D115" s="12"/>
      <c r="E115" s="135"/>
      <c r="F115" s="135"/>
      <c r="G115" s="135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</row>
    <row r="116" spans="1:55" ht="15">
      <c r="A116" s="21"/>
      <c r="B116" s="12">
        <v>120004.21565727211</v>
      </c>
      <c r="C116" s="12">
        <f t="shared" si="2"/>
        <v>122704.31050956073</v>
      </c>
      <c r="D116" s="12"/>
      <c r="E116" s="135"/>
      <c r="F116" s="135"/>
      <c r="G116" s="135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</row>
    <row r="117" spans="1:55" ht="15">
      <c r="A117" s="21"/>
      <c r="B117" s="12">
        <v>123609.16104916472</v>
      </c>
      <c r="C117" s="12">
        <f t="shared" si="2"/>
        <v>126390.36717277092</v>
      </c>
      <c r="D117" s="12"/>
      <c r="E117" s="135"/>
      <c r="F117" s="135"/>
      <c r="G117" s="135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</row>
    <row r="118" spans="1:55" ht="15">
      <c r="A118" s="21"/>
      <c r="B118" s="12"/>
      <c r="C118" s="12"/>
      <c r="D118" s="12"/>
      <c r="E118" s="135"/>
      <c r="F118" s="135"/>
      <c r="G118" s="135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</row>
    <row r="119" spans="1:55" s="136" customFormat="1" ht="31.5">
      <c r="A119" s="151" t="s">
        <v>72</v>
      </c>
      <c r="B119" s="135">
        <v>59506.70222001839</v>
      </c>
      <c r="C119" s="135">
        <f t="shared" si="2"/>
        <v>60845.6030199688</v>
      </c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135"/>
      <c r="AM119" s="135"/>
      <c r="AN119" s="135"/>
      <c r="AO119" s="135"/>
      <c r="AP119" s="135"/>
      <c r="AQ119" s="135"/>
      <c r="AR119" s="135"/>
      <c r="AS119" s="135"/>
      <c r="AT119" s="135"/>
      <c r="AU119" s="135"/>
      <c r="AV119" s="135"/>
      <c r="AW119" s="135"/>
      <c r="AX119" s="135"/>
      <c r="AY119" s="135"/>
      <c r="AZ119" s="135"/>
      <c r="BA119" s="135"/>
      <c r="BB119" s="135"/>
      <c r="BC119" s="135"/>
    </row>
    <row r="120" spans="1:55" ht="15">
      <c r="A120" s="79" t="s">
        <v>71</v>
      </c>
      <c r="B120" s="12">
        <v>70077.7780717314</v>
      </c>
      <c r="C120" s="12">
        <f t="shared" si="2"/>
        <v>71654.52807834535</v>
      </c>
      <c r="D120" s="12"/>
      <c r="E120" s="135"/>
      <c r="F120" s="135"/>
      <c r="G120" s="135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</row>
    <row r="121" spans="1:55" ht="15">
      <c r="A121" s="165"/>
      <c r="B121" s="12">
        <v>73827.41668172831</v>
      </c>
      <c r="C121" s="12">
        <f t="shared" si="2"/>
        <v>75488.53355706719</v>
      </c>
      <c r="D121" s="12"/>
      <c r="E121" s="135"/>
      <c r="F121" s="135"/>
      <c r="G121" s="135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</row>
    <row r="122" spans="1:55" ht="15">
      <c r="A122" s="63"/>
      <c r="B122" s="12">
        <v>76407.77405935504</v>
      </c>
      <c r="C122" s="12">
        <f t="shared" si="2"/>
        <v>78126.94897569052</v>
      </c>
      <c r="D122" s="12"/>
      <c r="E122" s="135"/>
      <c r="F122" s="135"/>
      <c r="G122" s="135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</row>
    <row r="123" spans="1:55" ht="15">
      <c r="A123" s="63"/>
      <c r="B123" s="12">
        <v>80179.0328743572</v>
      </c>
      <c r="C123" s="12">
        <f t="shared" si="2"/>
        <v>81983.06111403024</v>
      </c>
      <c r="D123" s="12"/>
      <c r="E123" s="135"/>
      <c r="F123" s="135"/>
      <c r="G123" s="135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</row>
    <row r="124" spans="1:55" ht="15">
      <c r="A124" s="63"/>
      <c r="B124" s="12">
        <v>83986.3077300072</v>
      </c>
      <c r="C124" s="12">
        <f t="shared" si="2"/>
        <v>85875.99965393236</v>
      </c>
      <c r="D124" s="12"/>
      <c r="E124" s="135"/>
      <c r="F124" s="135"/>
      <c r="G124" s="135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</row>
    <row r="125" spans="1:55" ht="15">
      <c r="A125" s="63"/>
      <c r="B125" s="12">
        <v>87781.61686468228</v>
      </c>
      <c r="C125" s="12">
        <f t="shared" si="2"/>
        <v>89756.70324413762</v>
      </c>
      <c r="D125" s="12"/>
      <c r="E125" s="135"/>
      <c r="F125" s="135"/>
      <c r="G125" s="135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</row>
    <row r="126" spans="1:55" ht="15">
      <c r="A126" s="63"/>
      <c r="B126" s="12">
        <v>91575.8382065415</v>
      </c>
      <c r="C126" s="12">
        <f t="shared" si="2"/>
        <v>93636.29456618869</v>
      </c>
      <c r="D126" s="12"/>
      <c r="E126" s="135"/>
      <c r="F126" s="135"/>
      <c r="G126" s="135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</row>
    <row r="127" spans="1:55" ht="15">
      <c r="A127" s="63"/>
      <c r="B127" s="12">
        <v>95366.796169953</v>
      </c>
      <c r="C127" s="12">
        <f t="shared" si="2"/>
        <v>97512.54908377693</v>
      </c>
      <c r="D127" s="12"/>
      <c r="E127" s="135"/>
      <c r="F127" s="135"/>
      <c r="G127" s="135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</row>
    <row r="128" s="202" customFormat="1" ht="16.5" thickBot="1"/>
    <row r="129" ht="16.5" thickTop="1"/>
    <row r="143" spans="1:55" s="16" customFormat="1" ht="30.75" customHeight="1" thickBot="1">
      <c r="A143" s="197" t="s">
        <v>259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</row>
    <row r="144" ht="16.5" thickTop="1"/>
  </sheetData>
  <hyperlinks>
    <hyperlink ref="A143" location="'Table of Contents'!A1" display="Link to Table of Contents "/>
  </hyperlinks>
  <printOptions/>
  <pageMargins left="0.7480314960629921" right="0.7480314960629921" top="0.984251968503937" bottom="0.984251968503937" header="0.5118110236220472" footer="0.5118110236220472"/>
  <pageSetup firstPageNumber="1" useFirstPageNumber="1" fitToHeight="0" fitToWidth="1" horizontalDpi="600" verticalDpi="600" orientation="portrait" paperSize="9" scale="41" r:id="rId1"/>
  <headerFooter alignWithMargins="0">
    <oddFooter>&amp;C&amp;"Comic Sans MS,Regular"&amp;9&amp;F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4999699890613556"/>
  </sheetPr>
  <dimension ref="A1:BU87"/>
  <sheetViews>
    <sheetView workbookViewId="0" topLeftCell="A1">
      <pane ySplit="1" topLeftCell="A2" activePane="bottomLeft" state="frozen"/>
      <selection pane="bottomLeft" activeCell="A2" sqref="A2"/>
    </sheetView>
  </sheetViews>
  <sheetFormatPr defaultColWidth="8.88671875" defaultRowHeight="15"/>
  <cols>
    <col min="1" max="1" width="32.5546875" style="27" customWidth="1"/>
    <col min="2" max="73" width="11.5546875" style="11" customWidth="1"/>
    <col min="74" max="16384" width="8.88671875" style="1" customWidth="1"/>
  </cols>
  <sheetData>
    <row r="1" spans="1:3" s="45" customFormat="1" ht="48" thickBot="1">
      <c r="A1" s="210" t="s">
        <v>368</v>
      </c>
      <c r="B1" s="45">
        <v>45200</v>
      </c>
      <c r="C1" s="45">
        <v>45292</v>
      </c>
    </row>
    <row r="2" spans="1:73" s="184" customFormat="1" ht="15">
      <c r="A2" s="187" t="s">
        <v>306</v>
      </c>
      <c r="B2" s="185">
        <v>0.015</v>
      </c>
      <c r="C2" s="185">
        <v>0.0225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</row>
    <row r="3" spans="1:3" s="189" customFormat="1" ht="16.5" thickBot="1">
      <c r="A3" s="188" t="s">
        <v>305</v>
      </c>
      <c r="B3" s="189">
        <v>750</v>
      </c>
      <c r="C3" s="189">
        <v>1125</v>
      </c>
    </row>
    <row r="4" spans="1:73" s="72" customFormat="1" ht="18.75" customHeight="1">
      <c r="A4" s="213" t="s">
        <v>13</v>
      </c>
      <c r="B4" s="12">
        <v>55847.44227379182</v>
      </c>
      <c r="C4" s="12">
        <f>IF(B4*C$2&lt;(C$3),B4+(C$3),B4*(1+C$2))</f>
        <v>57104.009724952135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</row>
    <row r="5" spans="1:73" ht="18.75" customHeight="1">
      <c r="A5" s="214"/>
      <c r="B5" s="12">
        <v>57212.8056586085</v>
      </c>
      <c r="C5" s="12">
        <f aca="true" t="shared" si="0" ref="C5:C68">IF(B5*C$2&lt;(C$3),B5+(C$3),B5*(1+C$2))</f>
        <v>58500.09378592719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</row>
    <row r="6" spans="1:73" ht="18.75" customHeight="1">
      <c r="A6" s="214"/>
      <c r="B6" s="12">
        <v>58808.41944874492</v>
      </c>
      <c r="C6" s="12">
        <f t="shared" si="0"/>
        <v>60131.60888634168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</row>
    <row r="7" spans="1:73" ht="18.75" customHeight="1">
      <c r="A7" s="214"/>
      <c r="B7" s="12">
        <v>60409.41292124863</v>
      </c>
      <c r="C7" s="12">
        <f t="shared" si="0"/>
        <v>61768.62471197672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</row>
    <row r="8" spans="1:73" ht="18.75" customHeight="1">
      <c r="A8" s="214"/>
      <c r="B8" s="12">
        <v>62012.55826669926</v>
      </c>
      <c r="C8" s="12">
        <f t="shared" si="0"/>
        <v>63407.84082769999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</row>
    <row r="9" spans="1:73" ht="18.75" customHeight="1">
      <c r="A9" s="214"/>
      <c r="B9" s="12">
        <v>63445.70564934372</v>
      </c>
      <c r="C9" s="12">
        <f t="shared" si="0"/>
        <v>64873.23402645395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</row>
    <row r="10" spans="1:73" ht="18.75" customHeight="1">
      <c r="A10" s="214"/>
      <c r="B10" s="12">
        <v>64904.67550735112</v>
      </c>
      <c r="C10" s="12">
        <f t="shared" si="0"/>
        <v>66365.03070626652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</row>
    <row r="11" spans="1:73" ht="18.75" customHeight="1">
      <c r="A11" s="214"/>
      <c r="B11" s="12">
        <v>66323.83571584064</v>
      </c>
      <c r="C11" s="12">
        <f t="shared" si="0"/>
        <v>67816.12201944705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</row>
    <row r="12" spans="1:73" ht="18.75" customHeight="1">
      <c r="A12" s="214"/>
      <c r="B12" s="12">
        <v>67736.54030548941</v>
      </c>
      <c r="C12" s="12">
        <f t="shared" si="0"/>
        <v>69260.61246236291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</row>
    <row r="13" spans="1:73" ht="18.75" customHeight="1">
      <c r="A13" s="212" t="s">
        <v>14</v>
      </c>
      <c r="B13" s="12">
        <v>70164.9289260814</v>
      </c>
      <c r="C13" s="12">
        <f t="shared" si="0"/>
        <v>71743.63982691822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</row>
    <row r="14" spans="1:73" ht="18.75" customHeight="1">
      <c r="A14" s="212" t="s">
        <v>15</v>
      </c>
      <c r="B14" s="12">
        <v>72603.00097493449</v>
      </c>
      <c r="C14" s="12">
        <f t="shared" si="0"/>
        <v>74236.56849687052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</row>
    <row r="15" spans="1:73" s="222" customFormat="1" ht="18.75" customHeight="1">
      <c r="A15" s="221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</row>
    <row r="16" spans="1:73" s="5" customFormat="1" ht="18.75" customHeight="1">
      <c r="A16" s="220" t="s">
        <v>16</v>
      </c>
      <c r="B16" s="12">
        <v>53346.69528158997</v>
      </c>
      <c r="C16" s="12">
        <f t="shared" si="0"/>
        <v>54546.99592542574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</row>
    <row r="17" spans="1:73" ht="18.75" customHeight="1">
      <c r="A17" s="214"/>
      <c r="B17" s="12">
        <v>54618.64394427058</v>
      </c>
      <c r="C17" s="12">
        <f t="shared" si="0"/>
        <v>55847.563433016665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</row>
    <row r="18" spans="1:73" ht="18.75" customHeight="1">
      <c r="A18" s="214"/>
      <c r="B18" s="12">
        <v>56168.07134288194</v>
      </c>
      <c r="C18" s="12">
        <f t="shared" si="0"/>
        <v>57431.852948096785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</row>
    <row r="19" spans="1:73" ht="18.75" customHeight="1">
      <c r="A19" s="214"/>
      <c r="B19" s="12">
        <v>59084.93512242332</v>
      </c>
      <c r="C19" s="12">
        <f t="shared" si="0"/>
        <v>60414.34616267784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</row>
    <row r="20" spans="1:73" ht="18.75" customHeight="1">
      <c r="A20" s="214"/>
      <c r="B20" s="12">
        <v>60826.87627294987</v>
      </c>
      <c r="C20" s="12">
        <f t="shared" si="0"/>
        <v>62195.480989091244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</row>
    <row r="21" spans="1:73" ht="18.75" customHeight="1">
      <c r="A21" s="212" t="s">
        <v>14</v>
      </c>
      <c r="B21" s="12">
        <v>62993.81233049185</v>
      </c>
      <c r="C21" s="12">
        <f t="shared" si="0"/>
        <v>64411.17310792791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</row>
    <row r="22" spans="1:73" ht="18.75" customHeight="1">
      <c r="A22" s="212" t="s">
        <v>15</v>
      </c>
      <c r="B22" s="12">
        <v>65173.65962571532</v>
      </c>
      <c r="C22" s="12">
        <f t="shared" si="0"/>
        <v>66640.06696729391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</row>
    <row r="23" spans="1:73" s="222" customFormat="1" ht="18.75" customHeight="1">
      <c r="A23" s="221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</row>
    <row r="24" spans="1:73" s="5" customFormat="1" ht="18.75" customHeight="1">
      <c r="A24" s="220" t="s">
        <v>17</v>
      </c>
      <c r="B24" s="12">
        <v>48089.72608156394</v>
      </c>
      <c r="C24" s="12">
        <f t="shared" si="0"/>
        <v>49214.72608156394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</row>
    <row r="25" spans="1:73" ht="18.75" customHeight="1">
      <c r="A25" s="214"/>
      <c r="B25" s="12">
        <v>49562.20026948841</v>
      </c>
      <c r="C25" s="12">
        <f t="shared" si="0"/>
        <v>50687.20026948841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</row>
    <row r="26" spans="1:73" ht="18.75" customHeight="1">
      <c r="A26" s="214"/>
      <c r="B26" s="12">
        <v>51039.99931054842</v>
      </c>
      <c r="C26" s="12">
        <f t="shared" si="0"/>
        <v>52188.39929503576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</row>
    <row r="27" spans="1:73" ht="18.75" customHeight="1">
      <c r="A27" s="214"/>
      <c r="B27" s="12">
        <v>52538.145001041754</v>
      </c>
      <c r="C27" s="12">
        <f t="shared" si="0"/>
        <v>53720.253263565195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</row>
    <row r="28" spans="1:73" ht="18.75" customHeight="1">
      <c r="A28" s="214"/>
      <c r="B28" s="12">
        <v>54047.65191479253</v>
      </c>
      <c r="C28" s="12">
        <f t="shared" si="0"/>
        <v>55263.72408287536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</row>
    <row r="29" spans="1:73" ht="18.75" customHeight="1">
      <c r="A29" s="212" t="s">
        <v>14</v>
      </c>
      <c r="B29" s="12">
        <v>55805.480751327006</v>
      </c>
      <c r="C29" s="12">
        <f t="shared" si="0"/>
        <v>57061.10406823186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</row>
    <row r="30" spans="1:73" ht="18.75" customHeight="1">
      <c r="A30" s="212" t="s">
        <v>15</v>
      </c>
      <c r="B30" s="12">
        <v>57571.09250426961</v>
      </c>
      <c r="C30" s="12">
        <f t="shared" si="0"/>
        <v>58866.44208561567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</row>
    <row r="31" spans="1:73" s="222" customFormat="1" ht="18.75" customHeight="1">
      <c r="A31" s="221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</row>
    <row r="32" spans="1:73" s="5" customFormat="1" ht="18.75" customHeight="1">
      <c r="A32" s="220" t="s">
        <v>18</v>
      </c>
      <c r="B32" s="12">
        <v>35228.7794501538</v>
      </c>
      <c r="C32" s="12">
        <f t="shared" si="0"/>
        <v>36353.7794501538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</row>
    <row r="33" spans="1:73" ht="18.75" customHeight="1">
      <c r="A33" s="215"/>
      <c r="B33" s="12">
        <v>37345.17778675662</v>
      </c>
      <c r="C33" s="12">
        <f t="shared" si="0"/>
        <v>38470.17778675662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</row>
    <row r="34" spans="1:73" ht="18.75" customHeight="1">
      <c r="A34" s="215"/>
      <c r="B34" s="12">
        <v>39288.13372325747</v>
      </c>
      <c r="C34" s="12">
        <f t="shared" si="0"/>
        <v>40413.13372325747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</row>
    <row r="35" spans="1:73" ht="18.75" customHeight="1">
      <c r="A35" s="214"/>
      <c r="B35" s="12">
        <v>40990.25984874814</v>
      </c>
      <c r="C35" s="12">
        <f t="shared" si="0"/>
        <v>42115.25984874814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</row>
    <row r="36" spans="1:73" ht="18.75" customHeight="1">
      <c r="A36" s="214"/>
      <c r="B36" s="12">
        <v>42632.115329990665</v>
      </c>
      <c r="C36" s="12">
        <f t="shared" si="0"/>
        <v>43757.115329990665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</row>
    <row r="37" spans="1:73" ht="18.75" customHeight="1">
      <c r="A37" s="214"/>
      <c r="B37" s="12">
        <v>44852.77682582313</v>
      </c>
      <c r="C37" s="12">
        <f t="shared" si="0"/>
        <v>45977.77682582313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</row>
    <row r="38" spans="1:73" ht="18.75" customHeight="1">
      <c r="A38" s="214"/>
      <c r="B38" s="12">
        <v>46458.262090709024</v>
      </c>
      <c r="C38" s="12">
        <f t="shared" si="0"/>
        <v>47583.262090709024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</row>
    <row r="39" spans="1:73" ht="18.75" customHeight="1">
      <c r="A39" s="214"/>
      <c r="B39" s="12">
        <v>48089.72608156394</v>
      </c>
      <c r="C39" s="12">
        <f t="shared" si="0"/>
        <v>49214.72608156394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</row>
    <row r="40" spans="1:73" ht="18.75" customHeight="1">
      <c r="A40" s="212" t="s">
        <v>14</v>
      </c>
      <c r="B40" s="12">
        <v>49589.218144496204</v>
      </c>
      <c r="C40" s="12">
        <f t="shared" si="0"/>
        <v>50714.218144496204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</row>
    <row r="41" spans="1:73" ht="18.75" customHeight="1">
      <c r="A41" s="212" t="s">
        <v>15</v>
      </c>
      <c r="B41" s="12">
        <v>51101.17401446028</v>
      </c>
      <c r="C41" s="12">
        <f t="shared" si="0"/>
        <v>52250.95042978563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</row>
    <row r="42" spans="1:73" s="222" customFormat="1" ht="18.75" customHeight="1">
      <c r="A42" s="221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</row>
    <row r="43" spans="1:73" s="5" customFormat="1" ht="18.75" customHeight="1">
      <c r="A43" s="220" t="s">
        <v>19</v>
      </c>
      <c r="B43" s="12">
        <v>30032.650445246614</v>
      </c>
      <c r="C43" s="12">
        <f t="shared" si="0"/>
        <v>31157.650445246614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</row>
    <row r="44" spans="2:73" ht="18.75" customHeight="1">
      <c r="B44" s="12">
        <v>30891.305081507384</v>
      </c>
      <c r="C44" s="12">
        <f t="shared" si="0"/>
        <v>32016.305081507384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</row>
    <row r="45" spans="2:73" ht="18.75" customHeight="1">
      <c r="B45" s="12">
        <v>32141.086597233567</v>
      </c>
      <c r="C45" s="12">
        <f t="shared" si="0"/>
        <v>33266.08659723357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</row>
    <row r="46" spans="1:73" ht="18.75" customHeight="1">
      <c r="A46" s="216"/>
      <c r="B46" s="12">
        <v>33395.429359367496</v>
      </c>
      <c r="C46" s="12">
        <f t="shared" si="0"/>
        <v>34520.429359367496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</row>
    <row r="47" spans="1:73" ht="18.75" customHeight="1">
      <c r="A47" s="216"/>
      <c r="B47" s="12">
        <v>34652.052744705325</v>
      </c>
      <c r="C47" s="12">
        <f t="shared" si="0"/>
        <v>35777.052744705325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</row>
    <row r="48" spans="1:73" ht="18.75" customHeight="1">
      <c r="A48" s="216"/>
      <c r="B48" s="12">
        <v>35561.84075963131</v>
      </c>
      <c r="C48" s="12">
        <f t="shared" si="0"/>
        <v>36686.84075963131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</row>
    <row r="49" spans="1:73" ht="18.75" customHeight="1">
      <c r="A49" s="216"/>
      <c r="B49" s="12">
        <v>36593.62026574996</v>
      </c>
      <c r="C49" s="12">
        <f t="shared" si="0"/>
        <v>37718.62026574996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</row>
    <row r="50" spans="1:73" ht="18.75" customHeight="1">
      <c r="A50" s="216"/>
      <c r="B50" s="12">
        <v>37790.04591578299</v>
      </c>
      <c r="C50" s="12">
        <f t="shared" si="0"/>
        <v>38915.04591578299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</row>
    <row r="51" spans="1:73" ht="18.75" customHeight="1">
      <c r="A51" s="216"/>
      <c r="B51" s="12">
        <v>38638.66557403179</v>
      </c>
      <c r="C51" s="12">
        <f t="shared" si="0"/>
        <v>39763.66557403179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</row>
    <row r="52" spans="1:73" ht="18.75" customHeight="1">
      <c r="A52" s="216"/>
      <c r="B52" s="12">
        <v>39825.37377629695</v>
      </c>
      <c r="C52" s="12">
        <f t="shared" si="0"/>
        <v>40950.37377629695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</row>
    <row r="53" spans="1:73" ht="18.75" customHeight="1">
      <c r="A53" s="216"/>
      <c r="B53" s="12">
        <v>41018.3168727947</v>
      </c>
      <c r="C53" s="12">
        <f t="shared" si="0"/>
        <v>42143.3168727947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</row>
    <row r="54" spans="1:73" ht="18.75" customHeight="1">
      <c r="A54" s="217"/>
      <c r="B54" s="12">
        <v>43265.996243634945</v>
      </c>
      <c r="C54" s="12">
        <f t="shared" si="0"/>
        <v>44390.996243634945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</row>
    <row r="55" spans="1:73" ht="18.75" customHeight="1">
      <c r="A55" s="216"/>
      <c r="B55" s="12">
        <v>43265.996243634945</v>
      </c>
      <c r="C55" s="12">
        <f t="shared" si="0"/>
        <v>44390.996243634945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</row>
    <row r="56" spans="2:73" ht="18.75" customHeight="1">
      <c r="B56" s="12">
        <v>43265.996243634945</v>
      </c>
      <c r="C56" s="12">
        <f t="shared" si="0"/>
        <v>44390.996243634945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</row>
    <row r="57" spans="1:73" ht="18.75" customHeight="1">
      <c r="A57" s="212" t="s">
        <v>20</v>
      </c>
      <c r="B57" s="12">
        <v>44861.09001813322</v>
      </c>
      <c r="C57" s="12">
        <f t="shared" si="0"/>
        <v>45986.09001813322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</row>
    <row r="58" spans="1:73" s="5" customFormat="1" ht="18.75" customHeight="1">
      <c r="A58" s="220"/>
      <c r="B58" s="96"/>
      <c r="C58" s="12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</row>
    <row r="59" spans="1:73" ht="18.75" customHeight="1">
      <c r="A59" s="220" t="s">
        <v>311</v>
      </c>
      <c r="B59" s="12">
        <v>27895.70650321115</v>
      </c>
      <c r="C59" s="12">
        <f t="shared" si="0"/>
        <v>29020.70650321115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2:73" ht="18.75" customHeight="1">
      <c r="B60" s="12">
        <v>29610.735152528832</v>
      </c>
      <c r="C60" s="12">
        <f t="shared" si="0"/>
        <v>30735.735152528832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</row>
    <row r="61" spans="2:73" ht="18.75" customHeight="1">
      <c r="B61" s="12">
        <v>30032.650445246614</v>
      </c>
      <c r="C61" s="12">
        <f t="shared" si="0"/>
        <v>31157.650445246614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</row>
    <row r="62" spans="1:73" ht="18.75" customHeight="1">
      <c r="A62" s="216"/>
      <c r="B62" s="12">
        <v>30891.305081507384</v>
      </c>
      <c r="C62" s="12">
        <f t="shared" si="0"/>
        <v>32016.305081507384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</row>
    <row r="63" spans="1:73" ht="18.75" customHeight="1">
      <c r="A63" s="216"/>
      <c r="B63" s="12">
        <v>32141.086597233567</v>
      </c>
      <c r="C63" s="12">
        <f t="shared" si="0"/>
        <v>33266.08659723357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</row>
    <row r="64" spans="1:73" ht="18.75" customHeight="1">
      <c r="A64" s="216"/>
      <c r="B64" s="12">
        <v>33395.429359367496</v>
      </c>
      <c r="C64" s="12">
        <f t="shared" si="0"/>
        <v>34520.429359367496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</row>
    <row r="65" spans="1:73" ht="18.75" customHeight="1">
      <c r="A65" s="216"/>
      <c r="B65" s="12">
        <v>34652.052744705325</v>
      </c>
      <c r="C65" s="12">
        <f t="shared" si="0"/>
        <v>35777.052744705325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</row>
    <row r="66" spans="1:73" ht="18.75" customHeight="1">
      <c r="A66" s="216"/>
      <c r="B66" s="12">
        <v>35561.84075963131</v>
      </c>
      <c r="C66" s="12">
        <f t="shared" si="0"/>
        <v>36686.84075963131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</row>
    <row r="67" spans="1:73" ht="18.75" customHeight="1">
      <c r="A67" s="216"/>
      <c r="B67" s="12">
        <v>36593.62026574996</v>
      </c>
      <c r="C67" s="12">
        <f t="shared" si="0"/>
        <v>37718.62026574996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</row>
    <row r="68" spans="1:73" ht="18.75" customHeight="1">
      <c r="A68" s="216"/>
      <c r="B68" s="12">
        <v>37790.04591578299</v>
      </c>
      <c r="C68" s="12">
        <f t="shared" si="0"/>
        <v>38915.04591578299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</row>
    <row r="69" spans="1:73" ht="18.75" customHeight="1">
      <c r="A69" s="216"/>
      <c r="B69" s="12">
        <v>38638.66557403179</v>
      </c>
      <c r="C69" s="12">
        <f aca="true" t="shared" si="1" ref="C69:C75">IF(B69*C$2&lt;(C$3),B69+(C$3),B69*(1+C$2))</f>
        <v>39763.66557403179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</row>
    <row r="70" spans="1:73" ht="18.75" customHeight="1">
      <c r="A70" s="217"/>
      <c r="B70" s="12">
        <v>39825.37377629695</v>
      </c>
      <c r="C70" s="12">
        <f t="shared" si="1"/>
        <v>40950.37377629695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</row>
    <row r="71" spans="1:73" ht="18.75" customHeight="1">
      <c r="A71" s="216"/>
      <c r="B71" s="12">
        <v>41018.3168727947</v>
      </c>
      <c r="C71" s="12">
        <f t="shared" si="1"/>
        <v>42143.3168727947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</row>
    <row r="72" spans="2:73" ht="18.75" customHeight="1">
      <c r="B72" s="12">
        <v>43265.996243634945</v>
      </c>
      <c r="C72" s="12">
        <f t="shared" si="1"/>
        <v>44390.996243634945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</row>
    <row r="73" spans="2:73" ht="18.75" customHeight="1">
      <c r="B73" s="12">
        <v>43265.996243634945</v>
      </c>
      <c r="C73" s="12">
        <f t="shared" si="1"/>
        <v>44390.996243634945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</row>
    <row r="74" spans="1:73" ht="18.75" customHeight="1">
      <c r="A74" s="218"/>
      <c r="B74" s="12">
        <v>43265.996243634945</v>
      </c>
      <c r="C74" s="12">
        <f t="shared" si="1"/>
        <v>44390.996243634945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</row>
    <row r="75" spans="1:73" ht="18.75" customHeight="1">
      <c r="A75" s="212" t="s">
        <v>20</v>
      </c>
      <c r="B75" s="12">
        <v>44861.09001813322</v>
      </c>
      <c r="C75" s="12">
        <f t="shared" si="1"/>
        <v>45986.09001813322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</row>
    <row r="76" spans="1:73" s="224" customFormat="1" ht="18.75" customHeight="1" thickBot="1">
      <c r="A76" s="223"/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01"/>
      <c r="AZ76" s="201"/>
      <c r="BA76" s="201"/>
      <c r="BB76" s="201"/>
      <c r="BC76" s="201"/>
      <c r="BD76" s="201"/>
      <c r="BE76" s="201"/>
      <c r="BF76" s="201"/>
      <c r="BG76" s="201"/>
      <c r="BH76" s="201"/>
      <c r="BI76" s="201"/>
      <c r="BJ76" s="201"/>
      <c r="BK76" s="201"/>
      <c r="BL76" s="201"/>
      <c r="BM76" s="201"/>
      <c r="BN76" s="201"/>
      <c r="BO76" s="201"/>
      <c r="BP76" s="201"/>
      <c r="BQ76" s="201"/>
      <c r="BR76" s="201"/>
      <c r="BS76" s="201"/>
      <c r="BT76" s="201"/>
      <c r="BU76" s="201"/>
    </row>
    <row r="77" spans="1:73" ht="18.75" customHeight="1" thickTop="1">
      <c r="A77" s="2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</row>
    <row r="78" spans="1:73" ht="18.75" customHeight="1">
      <c r="A78" s="2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</row>
    <row r="79" spans="1:73" ht="18.75" customHeight="1">
      <c r="A79" s="2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</row>
    <row r="80" spans="1:73" ht="18.75">
      <c r="A80" s="216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</row>
    <row r="81" spans="1:73" ht="18.75">
      <c r="A81" s="216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</row>
    <row r="82" spans="1:73" ht="18.75">
      <c r="A82" s="216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</row>
    <row r="83" spans="1:73" ht="18.75">
      <c r="A83" s="216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</row>
    <row r="84" spans="1:73" ht="18.75">
      <c r="A84" s="216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</row>
    <row r="85" spans="2:73" ht="1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</row>
    <row r="87" spans="1:73" s="16" customFormat="1" ht="30.75" customHeight="1" thickBot="1">
      <c r="A87" s="219" t="s">
        <v>259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ht="16.5" thickTop="1"/>
  </sheetData>
  <hyperlinks>
    <hyperlink ref="A87" location="'Table of Contents'!A1" display="Link to Table of Contents "/>
  </hyperlinks>
  <printOptions/>
  <pageMargins left="0.75" right="0.75" top="1" bottom="1" header="0.5" footer="0.5"/>
  <pageSetup horizontalDpi="600" verticalDpi="600" orientation="portrait" paperSize="9" scale="70" r:id="rId1"/>
  <headerFooter alignWithMargins="0">
    <oddFooter>&amp;C&amp;"Colonna MT,Italic"IOT Clerical and Admin scales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4999699890613556"/>
    <pageSetUpPr fitToPage="1"/>
  </sheetPr>
  <dimension ref="A1:K168"/>
  <sheetViews>
    <sheetView workbookViewId="0" topLeftCell="A1">
      <pane ySplit="1" topLeftCell="A2" activePane="bottomLeft" state="frozen"/>
      <selection pane="bottomLeft" activeCell="A2" sqref="A2"/>
    </sheetView>
  </sheetViews>
  <sheetFormatPr defaultColWidth="12.77734375" defaultRowHeight="15"/>
  <cols>
    <col min="1" max="1" width="55.5546875" style="25" customWidth="1"/>
    <col min="2" max="3" width="12.77734375" style="25" customWidth="1"/>
    <col min="4" max="16384" width="12.77734375" style="25" customWidth="1"/>
  </cols>
  <sheetData>
    <row r="1" spans="1:3" s="235" customFormat="1" ht="38.25" thickBot="1">
      <c r="A1" s="233" t="s">
        <v>270</v>
      </c>
      <c r="B1" s="234">
        <v>45200</v>
      </c>
      <c r="C1" s="234">
        <v>45292</v>
      </c>
    </row>
    <row r="2" spans="1:3" s="193" customFormat="1" ht="15">
      <c r="A2" s="187" t="s">
        <v>306</v>
      </c>
      <c r="B2" s="185">
        <v>0.015</v>
      </c>
      <c r="C2" s="185">
        <v>0.0225</v>
      </c>
    </row>
    <row r="3" spans="1:3" s="122" customFormat="1" ht="16.5" thickBot="1">
      <c r="A3" s="188" t="s">
        <v>305</v>
      </c>
      <c r="B3" s="189">
        <v>750</v>
      </c>
      <c r="C3" s="189">
        <v>1125</v>
      </c>
    </row>
    <row r="4" spans="1:3" s="232" customFormat="1" ht="15">
      <c r="A4" s="231" t="s">
        <v>284</v>
      </c>
      <c r="B4" s="88">
        <v>184272.01169999997</v>
      </c>
      <c r="C4" s="88">
        <f>IF(B4*C$2&lt;(C$3),B4+(C$3),B4*(1+C$2))</f>
        <v>188418.13196324997</v>
      </c>
    </row>
    <row r="5" spans="1:3" ht="15">
      <c r="A5" s="149" t="s">
        <v>103</v>
      </c>
      <c r="B5" s="88">
        <v>176568.96558</v>
      </c>
      <c r="C5" s="88">
        <f>IF(B5*C$2&lt;(C$3),B5+(C$3),B5*(1+C$2))</f>
        <v>180541.76730555</v>
      </c>
    </row>
    <row r="6" spans="1:3" ht="15">
      <c r="A6" s="62"/>
      <c r="B6" s="88"/>
      <c r="C6" s="88"/>
    </row>
    <row r="7" spans="1:3" ht="15">
      <c r="A7" s="60" t="s">
        <v>44</v>
      </c>
      <c r="B7" s="88"/>
      <c r="C7" s="88"/>
    </row>
    <row r="8" spans="1:3" s="98" customFormat="1" ht="15">
      <c r="A8" s="230" t="s">
        <v>271</v>
      </c>
      <c r="B8" s="227"/>
      <c r="C8" s="227"/>
    </row>
    <row r="9" spans="1:3" ht="15">
      <c r="A9" s="155" t="s">
        <v>42</v>
      </c>
      <c r="B9" s="88">
        <v>230779.7583</v>
      </c>
      <c r="C9" s="88">
        <f>IF(B9*C$2&lt;(C$3),B9+(C$3),B9*(1+C$2))</f>
        <v>235972.30286174998</v>
      </c>
    </row>
    <row r="10" spans="1:3" ht="15">
      <c r="A10" s="155" t="s">
        <v>43</v>
      </c>
      <c r="B10" s="88">
        <v>169769.084121</v>
      </c>
      <c r="C10" s="88">
        <f>IF(B10*C$2&lt;(C$3),B10+(C$3),B10*(1+C$2))</f>
        <v>173588.8885137225</v>
      </c>
    </row>
    <row r="11" spans="1:3" s="98" customFormat="1" ht="15">
      <c r="A11" s="229" t="s">
        <v>44</v>
      </c>
      <c r="B11" s="227"/>
      <c r="C11" s="227"/>
    </row>
    <row r="12" spans="1:3" ht="15">
      <c r="A12" s="228" t="s">
        <v>272</v>
      </c>
      <c r="B12" s="88">
        <v>202025.60745212997</v>
      </c>
      <c r="C12" s="88">
        <f aca="true" t="shared" si="0" ref="C12:C65">IF(B12*C$2&lt;(C$3),B12+(C$3),B12*(1+C$2))</f>
        <v>206571.1836198029</v>
      </c>
    </row>
    <row r="13" spans="1:3" ht="15">
      <c r="A13" s="154" t="s">
        <v>273</v>
      </c>
      <c r="B13" s="88">
        <v>202025.60745212997</v>
      </c>
      <c r="C13" s="88">
        <f t="shared" si="0"/>
        <v>206571.1836198029</v>
      </c>
    </row>
    <row r="14" spans="1:3" ht="15">
      <c r="A14" s="154" t="s">
        <v>274</v>
      </c>
      <c r="B14" s="88">
        <v>202025.60745212997</v>
      </c>
      <c r="C14" s="88">
        <f t="shared" si="0"/>
        <v>206571.1836198029</v>
      </c>
    </row>
    <row r="15" spans="1:3" ht="15">
      <c r="A15" s="236" t="s">
        <v>275</v>
      </c>
      <c r="B15" s="88">
        <v>202025.60745212997</v>
      </c>
      <c r="C15" s="88">
        <f t="shared" si="0"/>
        <v>206571.1836198029</v>
      </c>
    </row>
    <row r="16" spans="1:3" s="98" customFormat="1" ht="15">
      <c r="A16" s="198"/>
      <c r="B16" s="227"/>
      <c r="C16" s="227"/>
    </row>
    <row r="17" spans="1:11" ht="15">
      <c r="A17" s="60" t="s">
        <v>65</v>
      </c>
      <c r="B17" s="88">
        <v>105716.05702042558</v>
      </c>
      <c r="C17" s="88">
        <f t="shared" si="0"/>
        <v>108094.66830338514</v>
      </c>
      <c r="D17" s="225"/>
      <c r="E17" s="225"/>
      <c r="F17" s="225"/>
      <c r="G17" s="225"/>
      <c r="H17" s="225"/>
      <c r="I17" s="225"/>
      <c r="J17" s="225"/>
      <c r="K17" s="225"/>
    </row>
    <row r="18" spans="1:3" ht="15">
      <c r="A18" s="60" t="s">
        <v>278</v>
      </c>
      <c r="B18" s="88">
        <v>109426.51831546049</v>
      </c>
      <c r="C18" s="88">
        <f t="shared" si="0"/>
        <v>111888.61497755835</v>
      </c>
    </row>
    <row r="19" spans="1:3" ht="15">
      <c r="A19" s="61" t="s">
        <v>280</v>
      </c>
      <c r="B19" s="88">
        <v>113135.8918176795</v>
      </c>
      <c r="C19" s="88">
        <f t="shared" si="0"/>
        <v>115681.44938357729</v>
      </c>
    </row>
    <row r="20" spans="1:3" ht="15">
      <c r="A20" s="60" t="s">
        <v>279</v>
      </c>
      <c r="B20" s="88">
        <v>116848.5286983462</v>
      </c>
      <c r="C20" s="88">
        <f t="shared" si="0"/>
        <v>119477.62059405899</v>
      </c>
    </row>
    <row r="21" spans="1:3" ht="15">
      <c r="A21" s="63"/>
      <c r="B21" s="88">
        <v>120558.98999338111</v>
      </c>
      <c r="C21" s="88">
        <f t="shared" si="0"/>
        <v>123271.56726823217</v>
      </c>
    </row>
    <row r="22" spans="1:3" ht="15">
      <c r="A22" s="63"/>
      <c r="B22" s="88">
        <v>124267.2757027842</v>
      </c>
      <c r="C22" s="88">
        <f t="shared" si="0"/>
        <v>127063.28940609684</v>
      </c>
    </row>
    <row r="23" spans="1:3" ht="15">
      <c r="A23" s="63"/>
      <c r="B23" s="88">
        <v>128267.0898868485</v>
      </c>
      <c r="C23" s="88">
        <f t="shared" si="0"/>
        <v>131153.09940930258</v>
      </c>
    </row>
    <row r="24" spans="1:3" ht="15">
      <c r="A24" s="63"/>
      <c r="B24" s="88">
        <v>132004.74600228088</v>
      </c>
      <c r="C24" s="88">
        <f t="shared" si="0"/>
        <v>134974.8527873322</v>
      </c>
    </row>
    <row r="25" spans="1:3" ht="15">
      <c r="A25" s="63"/>
      <c r="B25" s="88">
        <v>135970.8386090523</v>
      </c>
      <c r="C25" s="88">
        <f t="shared" si="0"/>
        <v>139030.18247775597</v>
      </c>
    </row>
    <row r="26" spans="1:3" s="98" customFormat="1" ht="15">
      <c r="A26" s="198"/>
      <c r="B26" s="227"/>
      <c r="C26" s="227"/>
    </row>
    <row r="27" spans="1:11" ht="15">
      <c r="A27" s="60" t="s">
        <v>65</v>
      </c>
      <c r="B27" s="88">
        <v>101869.62162340319</v>
      </c>
      <c r="C27" s="88">
        <f t="shared" si="0"/>
        <v>104161.68810992976</v>
      </c>
      <c r="D27" s="225"/>
      <c r="E27" s="225"/>
      <c r="F27" s="225"/>
      <c r="G27" s="225"/>
      <c r="H27" s="225"/>
      <c r="I27" s="225"/>
      <c r="J27" s="225"/>
      <c r="K27" s="225"/>
    </row>
    <row r="28" spans="1:3" ht="15">
      <c r="A28" s="60" t="s">
        <v>281</v>
      </c>
      <c r="B28" s="88">
        <v>105448.45998771422</v>
      </c>
      <c r="C28" s="88">
        <f t="shared" si="0"/>
        <v>107821.05033743779</v>
      </c>
    </row>
    <row r="29" spans="1:3" ht="15">
      <c r="A29" s="62"/>
      <c r="B29" s="88">
        <v>109018.59600949798</v>
      </c>
      <c r="C29" s="88">
        <f t="shared" si="0"/>
        <v>111471.51441971169</v>
      </c>
    </row>
    <row r="30" spans="1:3" ht="15">
      <c r="A30" s="62"/>
      <c r="B30" s="88">
        <v>112596.3465809931</v>
      </c>
      <c r="C30" s="88">
        <f t="shared" si="0"/>
        <v>115129.76437906544</v>
      </c>
    </row>
    <row r="31" spans="1:3" ht="15">
      <c r="A31" s="62"/>
      <c r="B31" s="88">
        <v>116176.27273812001</v>
      </c>
      <c r="C31" s="88">
        <f t="shared" si="0"/>
        <v>118790.2388747277</v>
      </c>
    </row>
    <row r="32" spans="1:3" ht="15">
      <c r="A32" s="62"/>
      <c r="B32" s="88">
        <v>119755.111102431</v>
      </c>
      <c r="C32" s="88">
        <f t="shared" si="0"/>
        <v>122449.60110223568</v>
      </c>
    </row>
    <row r="33" spans="1:3" ht="15">
      <c r="A33" s="62"/>
      <c r="B33" s="88">
        <v>123601.5464994534</v>
      </c>
      <c r="C33" s="88">
        <f t="shared" si="0"/>
        <v>126382.5812956911</v>
      </c>
    </row>
    <row r="34" spans="1:3" ht="15">
      <c r="A34" s="62"/>
      <c r="B34" s="88">
        <v>127202.14072008239</v>
      </c>
      <c r="C34" s="88">
        <f t="shared" si="0"/>
        <v>130064.18888628423</v>
      </c>
    </row>
    <row r="35" spans="1:3" ht="15">
      <c r="A35" s="63"/>
      <c r="B35" s="88">
        <v>131024.64467515501</v>
      </c>
      <c r="C35" s="88">
        <f t="shared" si="0"/>
        <v>133972.69918034598</v>
      </c>
    </row>
    <row r="36" spans="1:3" s="98" customFormat="1" ht="15">
      <c r="A36" s="198"/>
      <c r="B36" s="227"/>
      <c r="C36" s="227"/>
    </row>
    <row r="37" spans="1:11" ht="15">
      <c r="A37" s="60" t="s">
        <v>282</v>
      </c>
      <c r="B37" s="88">
        <v>105716.05702042558</v>
      </c>
      <c r="C37" s="88">
        <f t="shared" si="0"/>
        <v>108094.66830338514</v>
      </c>
      <c r="D37" s="225"/>
      <c r="E37" s="225"/>
      <c r="F37" s="225"/>
      <c r="G37" s="225"/>
      <c r="H37" s="225"/>
      <c r="I37" s="225"/>
      <c r="J37" s="225"/>
      <c r="K37" s="225"/>
    </row>
    <row r="38" spans="1:11" ht="15">
      <c r="A38" s="62" t="s">
        <v>286</v>
      </c>
      <c r="B38" s="88">
        <v>109426.51831546049</v>
      </c>
      <c r="C38" s="88">
        <f t="shared" si="0"/>
        <v>111888.61497755835</v>
      </c>
      <c r="D38" s="104"/>
      <c r="E38" s="104"/>
      <c r="F38" s="104"/>
      <c r="G38" s="104"/>
      <c r="H38" s="104"/>
      <c r="I38" s="104"/>
      <c r="J38" s="104"/>
      <c r="K38" s="104"/>
    </row>
    <row r="39" spans="1:3" ht="15">
      <c r="A39" s="62" t="s">
        <v>279</v>
      </c>
      <c r="B39" s="88">
        <v>113135.8918176795</v>
      </c>
      <c r="C39" s="88">
        <f t="shared" si="0"/>
        <v>115681.44938357729</v>
      </c>
    </row>
    <row r="40" spans="1:3" ht="15">
      <c r="A40" s="62"/>
      <c r="B40" s="88">
        <v>116848.5286983462</v>
      </c>
      <c r="C40" s="88">
        <f t="shared" si="0"/>
        <v>119477.62059405899</v>
      </c>
    </row>
    <row r="41" spans="1:3" ht="15">
      <c r="A41" s="62"/>
      <c r="B41" s="88">
        <v>120558.98999338111</v>
      </c>
      <c r="C41" s="88">
        <f t="shared" si="0"/>
        <v>123271.56726823217</v>
      </c>
    </row>
    <row r="42" spans="1:3" ht="15">
      <c r="A42" s="62"/>
      <c r="B42" s="88">
        <v>124267.2757027842</v>
      </c>
      <c r="C42" s="88">
        <f t="shared" si="0"/>
        <v>127063.28940609684</v>
      </c>
    </row>
    <row r="43" spans="1:3" ht="15">
      <c r="A43" s="62"/>
      <c r="B43" s="88">
        <v>128267.0898868485</v>
      </c>
      <c r="C43" s="88">
        <f t="shared" si="0"/>
        <v>131153.09940930258</v>
      </c>
    </row>
    <row r="44" spans="1:3" ht="15">
      <c r="A44" s="62"/>
      <c r="B44" s="88">
        <v>132004.74600228088</v>
      </c>
      <c r="C44" s="88">
        <f t="shared" si="0"/>
        <v>134974.8527873322</v>
      </c>
    </row>
    <row r="45" spans="1:3" ht="15">
      <c r="A45" s="63"/>
      <c r="B45" s="88">
        <v>135970.8386090523</v>
      </c>
      <c r="C45" s="88">
        <f t="shared" si="0"/>
        <v>139030.18247775597</v>
      </c>
    </row>
    <row r="46" spans="1:3" s="98" customFormat="1" ht="15">
      <c r="A46" s="198"/>
      <c r="B46" s="227"/>
      <c r="C46" s="227"/>
    </row>
    <row r="47" spans="1:11" ht="15">
      <c r="A47" s="60" t="s">
        <v>283</v>
      </c>
      <c r="B47" s="88">
        <v>101869.62162340319</v>
      </c>
      <c r="C47" s="88">
        <f t="shared" si="0"/>
        <v>104161.68810992976</v>
      </c>
      <c r="D47" s="225"/>
      <c r="E47" s="225"/>
      <c r="F47" s="225"/>
      <c r="G47" s="225"/>
      <c r="H47" s="225"/>
      <c r="I47" s="225"/>
      <c r="J47" s="225"/>
      <c r="K47" s="225"/>
    </row>
    <row r="48" spans="1:3" ht="15">
      <c r="A48" s="62" t="s">
        <v>27</v>
      </c>
      <c r="B48" s="88">
        <v>105448.45998771422</v>
      </c>
      <c r="C48" s="88">
        <f t="shared" si="0"/>
        <v>107821.05033743779</v>
      </c>
    </row>
    <row r="49" spans="1:3" ht="15">
      <c r="A49" s="63"/>
      <c r="B49" s="88">
        <v>109018.59600949798</v>
      </c>
      <c r="C49" s="88">
        <f t="shared" si="0"/>
        <v>111471.51441971169</v>
      </c>
    </row>
    <row r="50" spans="1:3" ht="15">
      <c r="A50" s="63"/>
      <c r="B50" s="88">
        <v>112596.3465809931</v>
      </c>
      <c r="C50" s="88">
        <f t="shared" si="0"/>
        <v>115129.76437906544</v>
      </c>
    </row>
    <row r="51" spans="1:3" ht="15">
      <c r="A51" s="63"/>
      <c r="B51" s="88">
        <v>116176.27273812001</v>
      </c>
      <c r="C51" s="88">
        <f t="shared" si="0"/>
        <v>118790.2388747277</v>
      </c>
    </row>
    <row r="52" spans="1:3" ht="15">
      <c r="A52" s="63"/>
      <c r="B52" s="88">
        <v>119755.111102431</v>
      </c>
      <c r="C52" s="88">
        <f t="shared" si="0"/>
        <v>122449.60110223568</v>
      </c>
    </row>
    <row r="53" spans="1:3" ht="15">
      <c r="A53" s="63"/>
      <c r="B53" s="88">
        <v>123601.5464994534</v>
      </c>
      <c r="C53" s="88">
        <f t="shared" si="0"/>
        <v>126382.5812956911</v>
      </c>
    </row>
    <row r="54" spans="1:3" ht="15">
      <c r="A54" s="63"/>
      <c r="B54" s="88">
        <v>127202.14072008239</v>
      </c>
      <c r="C54" s="88">
        <f t="shared" si="0"/>
        <v>130064.18888628423</v>
      </c>
    </row>
    <row r="55" spans="1:3" ht="15">
      <c r="A55" s="63"/>
      <c r="B55" s="88">
        <v>131024.64467515501</v>
      </c>
      <c r="C55" s="88">
        <f t="shared" si="0"/>
        <v>133972.69918034598</v>
      </c>
    </row>
    <row r="56" spans="1:3" ht="15">
      <c r="A56" s="63"/>
      <c r="B56" s="88"/>
      <c r="C56" s="88"/>
    </row>
    <row r="57" spans="1:3" s="136" customFormat="1" ht="15">
      <c r="A57" s="86" t="s">
        <v>114</v>
      </c>
      <c r="B57" s="87">
        <v>82109.86512257971</v>
      </c>
      <c r="C57" s="87">
        <f t="shared" si="0"/>
        <v>83957.33708783775</v>
      </c>
    </row>
    <row r="58" spans="1:3" ht="15">
      <c r="A58" s="63"/>
      <c r="B58" s="88">
        <v>84990.3404990829</v>
      </c>
      <c r="C58" s="88">
        <f t="shared" si="0"/>
        <v>86902.62316031226</v>
      </c>
    </row>
    <row r="59" spans="1:11" ht="15">
      <c r="A59" s="63"/>
      <c r="B59" s="88">
        <v>87869.7280827702</v>
      </c>
      <c r="C59" s="88">
        <f t="shared" si="0"/>
        <v>89846.79696463254</v>
      </c>
      <c r="D59" s="104"/>
      <c r="E59" s="104"/>
      <c r="F59" s="104"/>
      <c r="G59" s="104"/>
      <c r="H59" s="104"/>
      <c r="I59" s="104"/>
      <c r="J59" s="104"/>
      <c r="K59" s="104"/>
    </row>
    <row r="60" spans="1:3" ht="15">
      <c r="A60" s="63"/>
      <c r="B60" s="88">
        <v>90754.55463053701</v>
      </c>
      <c r="C60" s="88">
        <f t="shared" si="0"/>
        <v>92796.53210972408</v>
      </c>
    </row>
    <row r="61" spans="2:3" ht="15">
      <c r="B61" s="88">
        <v>93640.4689711197</v>
      </c>
      <c r="C61" s="88">
        <f t="shared" si="0"/>
        <v>95747.37952296989</v>
      </c>
    </row>
    <row r="62" spans="2:3" ht="15">
      <c r="B62" s="88">
        <v>96518.76876199109</v>
      </c>
      <c r="C62" s="88">
        <f t="shared" si="0"/>
        <v>98690.44105913588</v>
      </c>
    </row>
    <row r="63" spans="2:3" ht="15">
      <c r="B63" s="88">
        <v>99623.3294585697</v>
      </c>
      <c r="C63" s="88">
        <f t="shared" si="0"/>
        <v>101864.85437138751</v>
      </c>
    </row>
    <row r="64" spans="2:3" ht="15">
      <c r="B64" s="88">
        <v>102526.6484842068</v>
      </c>
      <c r="C64" s="88">
        <f t="shared" si="0"/>
        <v>104833.49807510145</v>
      </c>
    </row>
    <row r="65" spans="2:3" ht="15">
      <c r="B65" s="88">
        <v>105605.10215320381</v>
      </c>
      <c r="C65" s="88">
        <f t="shared" si="0"/>
        <v>107981.2169516509</v>
      </c>
    </row>
    <row r="66" s="202" customFormat="1" ht="16.5" thickBot="1"/>
    <row r="67" ht="16.5" thickTop="1"/>
    <row r="75" spans="1:5" s="16" customFormat="1" ht="30.75" customHeight="1" thickBot="1">
      <c r="A75" s="181" t="s">
        <v>259</v>
      </c>
      <c r="B75" s="25"/>
      <c r="C75" s="25"/>
      <c r="D75" s="25"/>
      <c r="E75" s="25"/>
    </row>
    <row r="76" ht="16.5" thickTop="1"/>
    <row r="150" ht="15">
      <c r="A150" s="25" t="s">
        <v>67</v>
      </c>
    </row>
    <row r="151" ht="15">
      <c r="A151" s="64"/>
    </row>
    <row r="152" ht="15">
      <c r="A152" s="65" t="s">
        <v>29</v>
      </c>
    </row>
    <row r="153" ht="15">
      <c r="A153" s="66"/>
    </row>
    <row r="154" ht="15">
      <c r="A154" s="67"/>
    </row>
    <row r="155" ht="15">
      <c r="A155" s="68"/>
    </row>
    <row r="156" ht="15">
      <c r="A156" s="69" t="s">
        <v>30</v>
      </c>
    </row>
    <row r="157" ht="15">
      <c r="A157" s="70"/>
    </row>
    <row r="158" ht="15">
      <c r="A158" s="69" t="s">
        <v>31</v>
      </c>
    </row>
    <row r="159" ht="15">
      <c r="A159" s="69" t="s">
        <v>32</v>
      </c>
    </row>
    <row r="160" ht="15">
      <c r="A160" s="69" t="s">
        <v>33</v>
      </c>
    </row>
    <row r="161" ht="15">
      <c r="A161" s="70"/>
    </row>
    <row r="162" ht="15">
      <c r="A162" s="69" t="s">
        <v>34</v>
      </c>
    </row>
    <row r="163" ht="15">
      <c r="A163" s="69" t="s">
        <v>35</v>
      </c>
    </row>
    <row r="164" ht="15">
      <c r="A164" s="70"/>
    </row>
    <row r="165" ht="15">
      <c r="A165" s="69" t="s">
        <v>36</v>
      </c>
    </row>
    <row r="166" ht="15">
      <c r="A166" s="69" t="s">
        <v>37</v>
      </c>
    </row>
    <row r="167" ht="15">
      <c r="A167" s="69" t="s">
        <v>38</v>
      </c>
    </row>
    <row r="168" ht="15">
      <c r="A168" s="68"/>
    </row>
  </sheetData>
  <hyperlinks>
    <hyperlink ref="A75" location="'Table of Contents'!A1" display="Link to Table of Contents "/>
  </hyperlinks>
  <printOptions/>
  <pageMargins left="0.25" right="0.25" top="0.75" bottom="0.75" header="0.3" footer="0.3"/>
  <pageSetup fitToHeight="0" fitToWidth="1" horizontalDpi="600" verticalDpi="600" orientation="portrait" paperSize="9" r:id="rId1"/>
  <headerFooter alignWithMargins="0">
    <oddHeader>&amp;C&amp;"Comic Sans MS,Regular"&amp;8Institutes of Technology
</oddHeader>
  </headerFooter>
  <rowBreaks count="1" manualBreakCount="1">
    <brk id="4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/>
  </sheetPr>
  <dimension ref="A1:AQ26"/>
  <sheetViews>
    <sheetView workbookViewId="0" topLeftCell="A1">
      <pane ySplit="1" topLeftCell="A2" activePane="bottomLeft" state="frozen"/>
      <selection pane="bottomLeft" activeCell="A2" sqref="A2"/>
    </sheetView>
  </sheetViews>
  <sheetFormatPr defaultColWidth="8.88671875" defaultRowHeight="15"/>
  <cols>
    <col min="1" max="1" width="34.77734375" style="27" customWidth="1"/>
    <col min="2" max="3" width="9.5546875" style="27" customWidth="1"/>
    <col min="4" max="16384" width="8.88671875" style="27" customWidth="1"/>
  </cols>
  <sheetData>
    <row r="1" spans="1:3" s="46" customFormat="1" ht="19.5" thickBot="1">
      <c r="A1" s="59" t="s">
        <v>276</v>
      </c>
      <c r="B1" s="45">
        <v>45200</v>
      </c>
      <c r="C1" s="45">
        <v>45292</v>
      </c>
    </row>
    <row r="2" spans="1:43" s="184" customFormat="1" ht="15">
      <c r="A2" s="187" t="s">
        <v>306</v>
      </c>
      <c r="B2" s="185">
        <v>0.015</v>
      </c>
      <c r="C2" s="185">
        <v>0.0225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3" s="189" customFormat="1" ht="16.5" thickBot="1">
      <c r="A3" s="188" t="s">
        <v>305</v>
      </c>
      <c r="B3" s="189">
        <v>750</v>
      </c>
      <c r="C3" s="189">
        <v>1125</v>
      </c>
    </row>
    <row r="4" spans="1:6" ht="15">
      <c r="A4" s="34" t="s">
        <v>55</v>
      </c>
      <c r="B4" s="12">
        <v>49707.681134914965</v>
      </c>
      <c r="C4" s="12">
        <f>IF(B4*C$2&lt;(C$3),B4+(C$3),B4*(1+C$2))</f>
        <v>50832.681134914965</v>
      </c>
      <c r="D4" s="7"/>
      <c r="E4" s="320"/>
      <c r="F4" s="7"/>
    </row>
    <row r="5" spans="1:5" ht="15">
      <c r="A5" s="34" t="s">
        <v>290</v>
      </c>
      <c r="B5" s="12">
        <v>50248.03863507074</v>
      </c>
      <c r="C5" s="12">
        <f aca="true" t="shared" si="0" ref="C5:C15">IF(B5*C$2&lt;(C$3),B5+(C$3),B5*(1+C$2))</f>
        <v>51378.619504359835</v>
      </c>
      <c r="D5" s="7"/>
      <c r="E5" s="320"/>
    </row>
    <row r="6" spans="1:5" ht="15">
      <c r="A6" s="36"/>
      <c r="B6" s="12">
        <v>50507.825894761016</v>
      </c>
      <c r="C6" s="12">
        <f t="shared" si="0"/>
        <v>51644.251977393134</v>
      </c>
      <c r="D6" s="7"/>
      <c r="E6" s="320"/>
    </row>
    <row r="7" spans="1:5" ht="15">
      <c r="A7" s="36"/>
      <c r="B7" s="12">
        <v>50797.40996744963</v>
      </c>
      <c r="C7" s="12">
        <f t="shared" si="0"/>
        <v>51940.351691717246</v>
      </c>
      <c r="D7" s="7"/>
      <c r="E7" s="320"/>
    </row>
    <row r="8" spans="1:5" ht="15">
      <c r="A8" s="36"/>
      <c r="B8" s="12">
        <v>51066.36771740697</v>
      </c>
      <c r="C8" s="12">
        <f t="shared" si="0"/>
        <v>52215.36099104862</v>
      </c>
      <c r="D8" s="7"/>
      <c r="E8" s="320"/>
    </row>
    <row r="9" spans="1:5" ht="15">
      <c r="A9" s="36"/>
      <c r="B9" s="12">
        <v>51212.97605954058</v>
      </c>
      <c r="C9" s="12">
        <f t="shared" si="0"/>
        <v>52365.26802088024</v>
      </c>
      <c r="D9" s="7"/>
      <c r="E9" s="320"/>
    </row>
    <row r="10" spans="1:5" ht="15">
      <c r="A10" s="36"/>
      <c r="B10" s="12">
        <v>51349.037038930765</v>
      </c>
      <c r="C10" s="12">
        <f t="shared" si="0"/>
        <v>52504.390372306705</v>
      </c>
      <c r="D10" s="7"/>
      <c r="E10" s="320"/>
    </row>
    <row r="11" spans="1:5" ht="15">
      <c r="A11" s="36"/>
      <c r="B11" s="12">
        <v>51493.53590851569</v>
      </c>
      <c r="C11" s="12">
        <f t="shared" si="0"/>
        <v>52652.14046645729</v>
      </c>
      <c r="D11" s="7"/>
      <c r="E11" s="320"/>
    </row>
    <row r="12" spans="1:5" ht="15">
      <c r="A12" s="36"/>
      <c r="B12" s="12">
        <v>51632.76109672891</v>
      </c>
      <c r="C12" s="12">
        <f t="shared" si="0"/>
        <v>52794.49822140531</v>
      </c>
      <c r="D12" s="7"/>
      <c r="E12" s="320"/>
    </row>
    <row r="13" spans="1:5" ht="15">
      <c r="A13" s="36"/>
      <c r="B13" s="12">
        <v>51859.52939571254</v>
      </c>
      <c r="C13" s="12">
        <f t="shared" si="0"/>
        <v>53026.36880711607</v>
      </c>
      <c r="D13" s="7"/>
      <c r="E13" s="320"/>
    </row>
    <row r="14" spans="1:5" ht="15">
      <c r="A14" s="36"/>
      <c r="B14" s="12">
        <v>52033.56088097906</v>
      </c>
      <c r="C14" s="12">
        <f t="shared" si="0"/>
        <v>53204.31600080108</v>
      </c>
      <c r="D14" s="7"/>
      <c r="E14" s="320"/>
    </row>
    <row r="15" spans="1:5" ht="15">
      <c r="A15" s="36"/>
      <c r="B15" s="12">
        <v>52456.11816098613</v>
      </c>
      <c r="C15" s="12">
        <f t="shared" si="0"/>
        <v>53636.38081960832</v>
      </c>
      <c r="D15" s="7"/>
      <c r="E15" s="320"/>
    </row>
    <row r="16" spans="2:3" s="196" customFormat="1" ht="16.5" thickBot="1">
      <c r="B16" s="201"/>
      <c r="C16" s="201"/>
    </row>
    <row r="17" spans="2:3" ht="16.5" thickTop="1">
      <c r="B17" s="12"/>
      <c r="C17" s="12"/>
    </row>
    <row r="18" spans="2:3" ht="15">
      <c r="B18" s="12"/>
      <c r="C18" s="12"/>
    </row>
    <row r="19" spans="2:3" ht="15">
      <c r="B19" s="12"/>
      <c r="C19" s="12"/>
    </row>
    <row r="20" spans="2:3" ht="15">
      <c r="B20" s="12"/>
      <c r="C20" s="12"/>
    </row>
    <row r="21" spans="2:3" ht="15">
      <c r="B21" s="12"/>
      <c r="C21" s="12"/>
    </row>
    <row r="22" spans="2:3" ht="15">
      <c r="B22" s="12"/>
      <c r="C22" s="12"/>
    </row>
    <row r="23" spans="2:13" ht="15">
      <c r="B23" s="12"/>
      <c r="C23" s="12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6" spans="1:5" s="16" customFormat="1" ht="30.75" customHeight="1" thickBot="1">
      <c r="A26" s="181" t="s">
        <v>259</v>
      </c>
      <c r="B26" s="27"/>
      <c r="C26" s="27"/>
      <c r="D26" s="27"/>
      <c r="E26" s="95"/>
    </row>
    <row r="27" ht="16.5" thickTop="1"/>
  </sheetData>
  <hyperlinks>
    <hyperlink ref="A26" location="'Table of Contents'!A1" display="Link to Table of Contents "/>
  </hyperlinks>
  <printOptions/>
  <pageMargins left="0.75" right="0.75" top="1" bottom="1" header="0.5" footer="0.5"/>
  <pageSetup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5999900102615356"/>
    <pageSetUpPr fitToPage="1"/>
  </sheetPr>
  <dimension ref="A1:AQ117"/>
  <sheetViews>
    <sheetView workbookViewId="0" topLeftCell="A1">
      <pane ySplit="1" topLeftCell="A2" activePane="bottomLeft" state="frozen"/>
      <selection pane="bottomLeft" activeCell="A2" sqref="A2"/>
    </sheetView>
  </sheetViews>
  <sheetFormatPr defaultColWidth="8.88671875" defaultRowHeight="15"/>
  <cols>
    <col min="1" max="1" width="38.88671875" style="14" customWidth="1"/>
    <col min="2" max="3" width="12.88671875" style="11" customWidth="1"/>
    <col min="4" max="16384" width="8.88671875" style="11" customWidth="1"/>
  </cols>
  <sheetData>
    <row r="1" spans="1:3" s="17" customFormat="1" ht="16.5" thickBot="1">
      <c r="A1" s="109" t="s">
        <v>122</v>
      </c>
      <c r="B1" s="45">
        <v>45200</v>
      </c>
      <c r="C1" s="45">
        <v>45292</v>
      </c>
    </row>
    <row r="2" spans="1:43" s="184" customFormat="1" ht="15">
      <c r="A2" s="187" t="s">
        <v>306</v>
      </c>
      <c r="B2" s="185">
        <v>0.015</v>
      </c>
      <c r="C2" s="185">
        <v>0.0225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3" s="189" customFormat="1" ht="16.5" thickBot="1">
      <c r="A3" s="188" t="s">
        <v>305</v>
      </c>
      <c r="B3" s="189">
        <v>750</v>
      </c>
      <c r="C3" s="189">
        <v>1125</v>
      </c>
    </row>
    <row r="4" ht="15">
      <c r="A4" s="143" t="s">
        <v>360</v>
      </c>
    </row>
    <row r="5" s="25" customFormat="1" ht="47.25">
      <c r="A5" s="400" t="s">
        <v>361</v>
      </c>
    </row>
    <row r="6" s="25" customFormat="1" ht="15">
      <c r="A6" s="239" t="s">
        <v>98</v>
      </c>
    </row>
    <row r="7" spans="1:4" s="25" customFormat="1" ht="15">
      <c r="A7" s="239" t="s">
        <v>79</v>
      </c>
      <c r="B7" s="118">
        <v>765.6369173275484</v>
      </c>
      <c r="C7" s="118">
        <f>IF(B7*C$2&lt;(C$3/52.18),B7+(C$3/52.18),B7*(1+C$2))</f>
        <v>787.1969019960038</v>
      </c>
      <c r="D7" s="118"/>
    </row>
    <row r="8" spans="1:4" s="25" customFormat="1" ht="15">
      <c r="A8" s="239" t="s">
        <v>80</v>
      </c>
      <c r="B8" s="118">
        <v>771.0716668002691</v>
      </c>
      <c r="C8" s="118">
        <f aca="true" t="shared" si="0" ref="C8:C15">IF(B8*C$2&lt;(C$3/52.18),B8+(C$3/52.18),B8*(1+C$2))</f>
        <v>792.6316514687245</v>
      </c>
      <c r="D8" s="118"/>
    </row>
    <row r="9" spans="1:4" s="25" customFormat="1" ht="15">
      <c r="A9" s="239" t="s">
        <v>81</v>
      </c>
      <c r="B9" s="118">
        <v>776.4856332922143</v>
      </c>
      <c r="C9" s="118">
        <f t="shared" si="0"/>
        <v>798.0456179606697</v>
      </c>
      <c r="D9" s="118"/>
    </row>
    <row r="10" spans="1:4" s="25" customFormat="1" ht="15">
      <c r="A10" s="239" t="s">
        <v>82</v>
      </c>
      <c r="B10" s="118">
        <v>781.9203827649349</v>
      </c>
      <c r="C10" s="118">
        <f t="shared" si="0"/>
        <v>803.4803674333903</v>
      </c>
      <c r="D10" s="118"/>
    </row>
    <row r="11" spans="1:4" s="25" customFormat="1" ht="15">
      <c r="A11" s="239" t="s">
        <v>83</v>
      </c>
      <c r="B11" s="118">
        <v>787.3343492568804</v>
      </c>
      <c r="C11" s="118">
        <f t="shared" si="0"/>
        <v>808.8943339253358</v>
      </c>
      <c r="D11" s="118"/>
    </row>
    <row r="12" spans="1:4" s="25" customFormat="1" ht="15">
      <c r="A12" s="239" t="s">
        <v>84</v>
      </c>
      <c r="B12" s="118">
        <v>792.7690987296007</v>
      </c>
      <c r="C12" s="118">
        <f t="shared" si="0"/>
        <v>814.3290833980561</v>
      </c>
      <c r="D12" s="118"/>
    </row>
    <row r="13" spans="1:4" s="25" customFormat="1" ht="15">
      <c r="A13" s="239" t="s">
        <v>85</v>
      </c>
      <c r="B13" s="118">
        <v>798.1622822407708</v>
      </c>
      <c r="C13" s="118">
        <f t="shared" si="0"/>
        <v>819.7222669092262</v>
      </c>
      <c r="D13" s="118"/>
    </row>
    <row r="14" spans="1:4" s="25" customFormat="1" ht="15">
      <c r="A14" s="239" t="s">
        <v>86</v>
      </c>
      <c r="B14" s="118">
        <v>803.5970317134911</v>
      </c>
      <c r="C14" s="118">
        <f t="shared" si="0"/>
        <v>825.1570163819465</v>
      </c>
      <c r="D14" s="118"/>
    </row>
    <row r="15" spans="1:4" s="25" customFormat="1" ht="15">
      <c r="A15" s="239" t="s">
        <v>87</v>
      </c>
      <c r="B15" s="118">
        <v>809.021389695824</v>
      </c>
      <c r="C15" s="118">
        <f t="shared" si="0"/>
        <v>830.5813743642794</v>
      </c>
      <c r="D15" s="118"/>
    </row>
    <row r="16" s="25" customFormat="1" ht="15">
      <c r="A16" s="156"/>
    </row>
    <row r="17" s="25" customFormat="1" ht="15">
      <c r="A17" s="239" t="s">
        <v>312</v>
      </c>
    </row>
    <row r="18" spans="1:3" s="25" customFormat="1" ht="15">
      <c r="A18" s="239" t="s">
        <v>79</v>
      </c>
      <c r="B18" s="118">
        <v>701.0531607316824</v>
      </c>
      <c r="C18" s="118">
        <f>IF(B18*C$2&lt;(C$3/52.18),B18+(C$3/52.18),B18*(1+C$2))</f>
        <v>722.6131454001378</v>
      </c>
    </row>
    <row r="19" spans="1:3" s="25" customFormat="1" ht="15">
      <c r="A19" s="239" t="s">
        <v>80</v>
      </c>
      <c r="B19" s="118">
        <v>723.2291629210271</v>
      </c>
      <c r="C19" s="118">
        <f aca="true" t="shared" si="1" ref="C19:C28">IF(B19*C$2&lt;(C$3/52.18),B19+(C$3/52.18),B19*(1+C$2))</f>
        <v>744.7891475894825</v>
      </c>
    </row>
    <row r="20" spans="1:3" s="25" customFormat="1" ht="15">
      <c r="A20" s="239" t="s">
        <v>81</v>
      </c>
      <c r="B20" s="118">
        <v>765.6369173275484</v>
      </c>
      <c r="C20" s="118">
        <f t="shared" si="1"/>
        <v>787.1969019960038</v>
      </c>
    </row>
    <row r="21" spans="1:3" s="25" customFormat="1" ht="15">
      <c r="A21" s="239" t="s">
        <v>82</v>
      </c>
      <c r="B21" s="118">
        <v>771.0716668002691</v>
      </c>
      <c r="C21" s="118">
        <f t="shared" si="1"/>
        <v>792.6316514687245</v>
      </c>
    </row>
    <row r="22" spans="1:3" s="25" customFormat="1" ht="15">
      <c r="A22" s="239" t="s">
        <v>83</v>
      </c>
      <c r="B22" s="118">
        <v>776.4856332922143</v>
      </c>
      <c r="C22" s="118">
        <f t="shared" si="1"/>
        <v>798.0456179606697</v>
      </c>
    </row>
    <row r="23" spans="1:3" s="25" customFormat="1" ht="15">
      <c r="A23" s="239" t="s">
        <v>84</v>
      </c>
      <c r="B23" s="118">
        <v>781.9203827649349</v>
      </c>
      <c r="C23" s="118">
        <f t="shared" si="1"/>
        <v>803.4803674333903</v>
      </c>
    </row>
    <row r="24" spans="1:3" s="25" customFormat="1" ht="15">
      <c r="A24" s="239" t="s">
        <v>85</v>
      </c>
      <c r="B24" s="118">
        <v>787.3343492568804</v>
      </c>
      <c r="C24" s="118">
        <f t="shared" si="1"/>
        <v>808.8943339253358</v>
      </c>
    </row>
    <row r="25" spans="1:3" s="25" customFormat="1" ht="15">
      <c r="A25" s="239" t="s">
        <v>86</v>
      </c>
      <c r="B25" s="118">
        <v>792.7690987296007</v>
      </c>
      <c r="C25" s="118">
        <f t="shared" si="1"/>
        <v>814.3290833980561</v>
      </c>
    </row>
    <row r="26" spans="1:3" s="25" customFormat="1" ht="15">
      <c r="A26" s="239" t="s">
        <v>87</v>
      </c>
      <c r="B26" s="118">
        <v>798.1622822407708</v>
      </c>
      <c r="C26" s="118">
        <f t="shared" si="1"/>
        <v>819.7222669092262</v>
      </c>
    </row>
    <row r="27" spans="1:3" s="25" customFormat="1" ht="15">
      <c r="A27" s="239" t="s">
        <v>88</v>
      </c>
      <c r="B27" s="118">
        <v>803.5970317134911</v>
      </c>
      <c r="C27" s="118">
        <f>IF(B27*C$2&lt;(C$3/52.18),B27+(C$3/52.18),B27*(1+C$2))</f>
        <v>825.1570163819465</v>
      </c>
    </row>
    <row r="28" spans="1:3" s="25" customFormat="1" ht="15">
      <c r="A28" s="239" t="s">
        <v>89</v>
      </c>
      <c r="B28" s="118">
        <v>809.021389695824</v>
      </c>
      <c r="C28" s="118">
        <f t="shared" si="1"/>
        <v>830.5813743642794</v>
      </c>
    </row>
    <row r="29" s="98" customFormat="1" ht="15">
      <c r="A29" s="240"/>
    </row>
    <row r="30" s="25" customFormat="1" ht="15">
      <c r="A30" s="401" t="s">
        <v>362</v>
      </c>
    </row>
    <row r="31" s="25" customFormat="1" ht="47.25">
      <c r="A31" s="400" t="s">
        <v>363</v>
      </c>
    </row>
    <row r="32" spans="1:3" ht="15">
      <c r="A32" s="140" t="s">
        <v>99</v>
      </c>
      <c r="B32" s="47"/>
      <c r="C32" s="47"/>
    </row>
    <row r="33" ht="15">
      <c r="A33" s="140" t="s">
        <v>98</v>
      </c>
    </row>
    <row r="34" spans="1:3" ht="15">
      <c r="A34" s="140" t="s">
        <v>79</v>
      </c>
      <c r="B34" s="18">
        <v>904.3321395309916</v>
      </c>
      <c r="C34" s="18">
        <f>IF(B34*C$2&lt;(C$3/52.18),B34+(C$3/52.18),B34*(1+C$2))</f>
        <v>925.892124199447</v>
      </c>
    </row>
    <row r="35" spans="1:3" ht="15">
      <c r="A35" s="140" t="s">
        <v>80</v>
      </c>
      <c r="B35" s="18">
        <v>914.6716724666646</v>
      </c>
      <c r="C35" s="18">
        <f aca="true" t="shared" si="2" ref="C35:C45">IF(B35*C$2&lt;(C$3/52.18),B35+(C$3/52.18),B35*(1+C$2))</f>
        <v>936.23165713512</v>
      </c>
    </row>
    <row r="36" spans="1:3" ht="15">
      <c r="A36" s="140" t="s">
        <v>81</v>
      </c>
      <c r="B36" s="18">
        <v>919.6907623238807</v>
      </c>
      <c r="C36" s="18">
        <f t="shared" si="2"/>
        <v>941.2507469923361</v>
      </c>
    </row>
    <row r="37" spans="1:3" ht="15">
      <c r="A37" s="140" t="s">
        <v>82</v>
      </c>
      <c r="B37" s="18">
        <v>925.208643719702</v>
      </c>
      <c r="C37" s="18">
        <f t="shared" si="2"/>
        <v>946.7686283881574</v>
      </c>
    </row>
    <row r="38" spans="1:3" ht="15">
      <c r="A38" s="140" t="s">
        <v>83</v>
      </c>
      <c r="B38" s="18">
        <v>930.3004740096316</v>
      </c>
      <c r="C38" s="18">
        <f t="shared" si="2"/>
        <v>951.860458678087</v>
      </c>
    </row>
    <row r="39" spans="1:3" ht="15">
      <c r="A39" s="140" t="s">
        <v>84</v>
      </c>
      <c r="B39" s="18">
        <v>933.0957849238987</v>
      </c>
      <c r="C39" s="18">
        <f t="shared" si="2"/>
        <v>954.6557695923541</v>
      </c>
    </row>
    <row r="40" spans="1:3" ht="15">
      <c r="A40" s="140" t="s">
        <v>85</v>
      </c>
      <c r="B40" s="18">
        <v>935.6624830496386</v>
      </c>
      <c r="C40" s="18">
        <f t="shared" si="2"/>
        <v>957.222467718094</v>
      </c>
    </row>
    <row r="41" spans="1:3" ht="15">
      <c r="A41" s="140" t="s">
        <v>86</v>
      </c>
      <c r="B41" s="18">
        <v>938.3019216080918</v>
      </c>
      <c r="C41" s="18">
        <f t="shared" si="2"/>
        <v>959.8619062765472</v>
      </c>
    </row>
    <row r="42" spans="1:3" ht="15">
      <c r="A42" s="140" t="s">
        <v>87</v>
      </c>
      <c r="B42" s="18">
        <v>941.0244920896461</v>
      </c>
      <c r="C42" s="18">
        <f t="shared" si="2"/>
        <v>962.5844767581015</v>
      </c>
    </row>
    <row r="43" spans="1:3" ht="15">
      <c r="A43" s="140" t="s">
        <v>88</v>
      </c>
      <c r="B43" s="18">
        <v>945.2330456966283</v>
      </c>
      <c r="C43" s="18">
        <f>IF(B43*C$2&lt;(C$3/52.18),B43+(C$3/52.18),B43*(1+C$2))</f>
        <v>966.7930303650837</v>
      </c>
    </row>
    <row r="44" spans="1:3" ht="15">
      <c r="A44" s="140" t="s">
        <v>89</v>
      </c>
      <c r="B44" s="18">
        <v>948.5479311302763</v>
      </c>
      <c r="C44" s="18">
        <f t="shared" si="2"/>
        <v>970.1079157987317</v>
      </c>
    </row>
    <row r="45" spans="1:3" s="25" customFormat="1" ht="15">
      <c r="A45" s="156" t="s">
        <v>90</v>
      </c>
      <c r="B45" s="118">
        <v>956.4662468056358</v>
      </c>
      <c r="C45" s="118">
        <f t="shared" si="2"/>
        <v>978.0262314740912</v>
      </c>
    </row>
    <row r="46" spans="1:3" s="98" customFormat="1" ht="15">
      <c r="A46" s="238"/>
      <c r="B46" s="172"/>
      <c r="C46" s="172"/>
    </row>
    <row r="47" s="25" customFormat="1" ht="15">
      <c r="A47" s="242" t="s">
        <v>364</v>
      </c>
    </row>
    <row r="48" s="25" customFormat="1" ht="47.25">
      <c r="A48" s="242" t="s">
        <v>365</v>
      </c>
    </row>
    <row r="49" ht="15">
      <c r="A49" s="140" t="s">
        <v>98</v>
      </c>
    </row>
    <row r="50" spans="1:3" ht="15">
      <c r="A50" s="140" t="s">
        <v>79</v>
      </c>
      <c r="B50" s="18">
        <v>805.8392428542792</v>
      </c>
      <c r="C50" s="18">
        <f>IF(B50*C$2&lt;(C$3/52.18),B50+(C$3/52.18),B50*(1+C$2))</f>
        <v>827.3992275227346</v>
      </c>
    </row>
    <row r="51" spans="1:3" ht="15">
      <c r="A51" s="140" t="s">
        <v>80</v>
      </c>
      <c r="B51" s="18">
        <v>811.2843838173875</v>
      </c>
      <c r="C51" s="18">
        <f aca="true" t="shared" si="3" ref="C51:C58">IF(B51*C$2&lt;(C$3/52.18),B51+(C$3/52.18),B51*(1+C$2))</f>
        <v>832.8443684858429</v>
      </c>
    </row>
    <row r="52" spans="1:3" ht="15">
      <c r="A52" s="140" t="s">
        <v>81</v>
      </c>
      <c r="B52" s="18">
        <v>816.7191332901078</v>
      </c>
      <c r="C52" s="18">
        <f t="shared" si="3"/>
        <v>838.2791179585632</v>
      </c>
    </row>
    <row r="53" spans="1:3" ht="15">
      <c r="A53" s="140" t="s">
        <v>82</v>
      </c>
      <c r="B53" s="18">
        <v>822.1434912724408</v>
      </c>
      <c r="C53" s="18">
        <f t="shared" si="3"/>
        <v>843.7034759408962</v>
      </c>
    </row>
    <row r="54" spans="1:3" ht="15">
      <c r="A54" s="140" t="s">
        <v>83</v>
      </c>
      <c r="B54" s="18">
        <v>827.5574577643861</v>
      </c>
      <c r="C54" s="18">
        <f t="shared" si="3"/>
        <v>849.1174424328415</v>
      </c>
    </row>
    <row r="55" spans="1:3" ht="15">
      <c r="A55" s="140" t="s">
        <v>84</v>
      </c>
      <c r="B55" s="18">
        <v>832.9922072371066</v>
      </c>
      <c r="C55" s="18">
        <f t="shared" si="3"/>
        <v>854.552191905562</v>
      </c>
    </row>
    <row r="56" spans="1:3" ht="15">
      <c r="A56" s="140" t="s">
        <v>85</v>
      </c>
      <c r="B56" s="18">
        <v>838.4373482002148</v>
      </c>
      <c r="C56" s="18">
        <f t="shared" si="3"/>
        <v>859.9973328686702</v>
      </c>
    </row>
    <row r="57" spans="1:3" ht="15">
      <c r="A57" s="140" t="s">
        <v>86</v>
      </c>
      <c r="B57" s="18">
        <v>843.8409232017725</v>
      </c>
      <c r="C57" s="18">
        <f t="shared" si="3"/>
        <v>865.4009078702279</v>
      </c>
    </row>
    <row r="58" spans="1:3" ht="15">
      <c r="A58" s="140" t="s">
        <v>87</v>
      </c>
      <c r="B58" s="18">
        <v>849.2756726744931</v>
      </c>
      <c r="C58" s="18">
        <f t="shared" si="3"/>
        <v>870.8356573429485</v>
      </c>
    </row>
    <row r="59" s="98" customFormat="1" ht="15">
      <c r="A59" s="238"/>
    </row>
    <row r="60" s="25" customFormat="1" ht="15">
      <c r="A60" s="140" t="s">
        <v>312</v>
      </c>
    </row>
    <row r="61" spans="1:3" s="25" customFormat="1" ht="15">
      <c r="A61" s="140" t="s">
        <v>79</v>
      </c>
      <c r="B61" s="18">
        <v>730.8434937411186</v>
      </c>
      <c r="C61" s="18">
        <f>IF(B61*C$2&lt;(C$3/52.18),B61+(C$3/52.18),B61*(1+C$2))</f>
        <v>752.403478409574</v>
      </c>
    </row>
    <row r="62" spans="1:3" s="25" customFormat="1" ht="15">
      <c r="A62" s="140" t="s">
        <v>80</v>
      </c>
      <c r="B62" s="18">
        <v>752.8416466874336</v>
      </c>
      <c r="C62" s="18">
        <f aca="true" t="shared" si="4" ref="C62:C71">IF(B62*C$2&lt;(C$3/52.18),B62+(C$3/52.18),B62*(1+C$2))</f>
        <v>774.401631355889</v>
      </c>
    </row>
    <row r="63" spans="1:3" s="25" customFormat="1" ht="15">
      <c r="A63" s="140" t="s">
        <v>81</v>
      </c>
      <c r="B63" s="18">
        <v>805.8392428542792</v>
      </c>
      <c r="C63" s="18">
        <f t="shared" si="4"/>
        <v>827.3992275227346</v>
      </c>
    </row>
    <row r="64" spans="1:3" s="25" customFormat="1" ht="15">
      <c r="A64" s="140" t="s">
        <v>82</v>
      </c>
      <c r="B64" s="18">
        <v>811.2843838173875</v>
      </c>
      <c r="C64" s="18">
        <f t="shared" si="4"/>
        <v>832.8443684858429</v>
      </c>
    </row>
    <row r="65" spans="1:3" s="25" customFormat="1" ht="15">
      <c r="A65" s="140" t="s">
        <v>83</v>
      </c>
      <c r="B65" s="18">
        <v>816.7191332901078</v>
      </c>
      <c r="C65" s="18">
        <f t="shared" si="4"/>
        <v>838.2791179585632</v>
      </c>
    </row>
    <row r="66" spans="1:3" s="25" customFormat="1" ht="15">
      <c r="A66" s="140" t="s">
        <v>84</v>
      </c>
      <c r="B66" s="18">
        <v>822.1434912724408</v>
      </c>
      <c r="C66" s="18">
        <f t="shared" si="4"/>
        <v>843.7034759408962</v>
      </c>
    </row>
    <row r="67" spans="1:3" s="25" customFormat="1" ht="15">
      <c r="A67" s="140" t="s">
        <v>85</v>
      </c>
      <c r="B67" s="18">
        <v>827.5574577643861</v>
      </c>
      <c r="C67" s="18">
        <f t="shared" si="4"/>
        <v>849.1174424328415</v>
      </c>
    </row>
    <row r="68" spans="1:3" s="25" customFormat="1" ht="15">
      <c r="A68" s="140" t="s">
        <v>86</v>
      </c>
      <c r="B68" s="18">
        <v>832.9922072371066</v>
      </c>
      <c r="C68" s="18">
        <f t="shared" si="4"/>
        <v>854.552191905562</v>
      </c>
    </row>
    <row r="69" spans="1:3" s="25" customFormat="1" ht="15">
      <c r="A69" s="140" t="s">
        <v>87</v>
      </c>
      <c r="B69" s="18">
        <v>838.4373482002148</v>
      </c>
      <c r="C69" s="18">
        <f t="shared" si="4"/>
        <v>859.9973328686702</v>
      </c>
    </row>
    <row r="70" spans="1:3" s="25" customFormat="1" ht="15">
      <c r="A70" s="140" t="s">
        <v>88</v>
      </c>
      <c r="B70" s="18">
        <v>843.8409232017725</v>
      </c>
      <c r="C70" s="18">
        <f>IF(B70*C$2&lt;(C$3/52.18),B70+(C$3/52.18),B70*(1+C$2))</f>
        <v>865.4009078702279</v>
      </c>
    </row>
    <row r="71" spans="1:3" s="25" customFormat="1" ht="15">
      <c r="A71" s="140" t="s">
        <v>89</v>
      </c>
      <c r="B71" s="18">
        <v>849.2756726744931</v>
      </c>
      <c r="C71" s="18">
        <f t="shared" si="4"/>
        <v>870.8356573429485</v>
      </c>
    </row>
    <row r="72" s="25" customFormat="1" ht="15">
      <c r="A72" s="156"/>
    </row>
    <row r="73" spans="1:3" s="71" customFormat="1" ht="15">
      <c r="A73" s="157" t="s">
        <v>100</v>
      </c>
      <c r="B73" s="158"/>
      <c r="C73" s="158"/>
    </row>
    <row r="74" ht="31.5">
      <c r="A74" s="141" t="s">
        <v>101</v>
      </c>
    </row>
    <row r="75" spans="1:3" ht="15">
      <c r="A75" s="140" t="s">
        <v>79</v>
      </c>
      <c r="B75" s="18">
        <v>897.6064944672715</v>
      </c>
      <c r="C75" s="18">
        <f aca="true" t="shared" si="5" ref="C75:C86">IF(B75*C$2&lt;(C$3/52.18),B75+(C$3/52.18),B75*(1+C$2))</f>
        <v>919.166479135727</v>
      </c>
    </row>
    <row r="76" spans="1:3" ht="15">
      <c r="A76" s="140" t="s">
        <v>80</v>
      </c>
      <c r="B76" s="18">
        <v>907.2601890373618</v>
      </c>
      <c r="C76" s="18">
        <f t="shared" si="5"/>
        <v>928.8201737058172</v>
      </c>
    </row>
    <row r="77" spans="1:3" ht="15">
      <c r="A77" s="140" t="s">
        <v>81</v>
      </c>
      <c r="B77" s="18">
        <v>911.9675341829497</v>
      </c>
      <c r="C77" s="18">
        <f t="shared" si="5"/>
        <v>933.5275188514051</v>
      </c>
    </row>
    <row r="78" spans="1:3" ht="15">
      <c r="A78" s="140" t="s">
        <v>82</v>
      </c>
      <c r="B78" s="18">
        <v>917.1217134152047</v>
      </c>
      <c r="C78" s="18">
        <f t="shared" si="5"/>
        <v>938.6816980836601</v>
      </c>
    </row>
    <row r="79" spans="1:3" ht="15">
      <c r="A79" s="140" t="s">
        <v>83</v>
      </c>
      <c r="B79" s="18">
        <v>921.9329734646689</v>
      </c>
      <c r="C79" s="18">
        <f t="shared" si="5"/>
        <v>943.4929581331243</v>
      </c>
    </row>
    <row r="80" spans="1:3" ht="15">
      <c r="A80" s="140" t="s">
        <v>84</v>
      </c>
      <c r="B80" s="18">
        <v>924.5308460615713</v>
      </c>
      <c r="C80" s="18">
        <f t="shared" si="5"/>
        <v>946.0908307300267</v>
      </c>
    </row>
    <row r="81" spans="1:3" ht="15">
      <c r="A81" s="140" t="s">
        <v>85</v>
      </c>
      <c r="B81" s="18">
        <v>926.9520633218848</v>
      </c>
      <c r="C81" s="18">
        <f t="shared" si="5"/>
        <v>948.5120479903402</v>
      </c>
    </row>
    <row r="82" spans="1:3" ht="15">
      <c r="A82" s="140" t="s">
        <v>86</v>
      </c>
      <c r="B82" s="18">
        <v>929.4875869764618</v>
      </c>
      <c r="C82" s="18">
        <f t="shared" si="5"/>
        <v>951.0475716449172</v>
      </c>
    </row>
    <row r="83" spans="1:3" ht="15">
      <c r="A83" s="140" t="s">
        <v>87</v>
      </c>
      <c r="B83" s="18">
        <v>932.0127191406511</v>
      </c>
      <c r="C83" s="18">
        <f t="shared" si="5"/>
        <v>953.5727038091065</v>
      </c>
    </row>
    <row r="84" spans="1:3" ht="15">
      <c r="A84" s="140" t="s">
        <v>88</v>
      </c>
      <c r="B84" s="18">
        <v>935.9614854879435</v>
      </c>
      <c r="C84" s="18">
        <f t="shared" si="5"/>
        <v>957.5214701563989</v>
      </c>
    </row>
    <row r="85" spans="1:3" ht="15">
      <c r="A85" s="140" t="s">
        <v>89</v>
      </c>
      <c r="B85" s="18">
        <v>939.0165836619011</v>
      </c>
      <c r="C85" s="18">
        <f t="shared" si="5"/>
        <v>960.5765683303565</v>
      </c>
    </row>
    <row r="86" spans="1:3" ht="15">
      <c r="A86" s="140" t="s">
        <v>90</v>
      </c>
      <c r="B86" s="18">
        <v>946.4257163082677</v>
      </c>
      <c r="C86" s="18">
        <f t="shared" si="5"/>
        <v>967.9857009767231</v>
      </c>
    </row>
    <row r="87" s="98" customFormat="1" ht="15">
      <c r="A87" s="238"/>
    </row>
    <row r="88" s="25" customFormat="1" ht="31.5">
      <c r="A88" s="242" t="s">
        <v>291</v>
      </c>
    </row>
    <row r="89" s="25" customFormat="1" ht="47.25">
      <c r="A89" s="402" t="s">
        <v>102</v>
      </c>
    </row>
    <row r="91" spans="1:3" ht="15">
      <c r="A91" s="140" t="s">
        <v>99</v>
      </c>
      <c r="B91" s="48"/>
      <c r="C91" s="48"/>
    </row>
    <row r="92" ht="15">
      <c r="A92" s="140" t="s">
        <v>98</v>
      </c>
    </row>
    <row r="93" spans="1:3" ht="15">
      <c r="A93" s="140" t="s">
        <v>79</v>
      </c>
      <c r="B93" s="18">
        <v>952.6086530888962</v>
      </c>
      <c r="C93" s="18">
        <f aca="true" t="shared" si="6" ref="C93:C104">IF(B93*C$2&lt;(C$3/52.18),B93+(C$3/52.18),B93*(1+C$2))</f>
        <v>974.1686377573516</v>
      </c>
    </row>
    <row r="94" spans="1:3" ht="15">
      <c r="A94" s="140" t="s">
        <v>80</v>
      </c>
      <c r="B94" s="18">
        <v>962.9585775149567</v>
      </c>
      <c r="C94" s="18">
        <f t="shared" si="6"/>
        <v>984.6251455090431</v>
      </c>
    </row>
    <row r="95" spans="1:3" ht="15">
      <c r="A95" s="140" t="s">
        <v>81</v>
      </c>
      <c r="B95" s="18">
        <v>967.915318429847</v>
      </c>
      <c r="C95" s="18">
        <f t="shared" si="6"/>
        <v>989.6934130945185</v>
      </c>
    </row>
    <row r="96" spans="1:3" ht="15">
      <c r="A96" s="140" t="s">
        <v>82</v>
      </c>
      <c r="B96" s="18">
        <v>973.4774169522957</v>
      </c>
      <c r="C96" s="18">
        <f t="shared" si="6"/>
        <v>995.3806588337224</v>
      </c>
    </row>
    <row r="97" spans="1:3" ht="15">
      <c r="A97" s="140" t="s">
        <v>83</v>
      </c>
      <c r="B97" s="18">
        <v>978.6878141475478</v>
      </c>
      <c r="C97" s="18">
        <f t="shared" si="6"/>
        <v>1000.7082899658676</v>
      </c>
    </row>
    <row r="98" spans="1:3" ht="15">
      <c r="A98" s="140" t="s">
        <v>84</v>
      </c>
      <c r="B98" s="18">
        <v>981.4723179118118</v>
      </c>
      <c r="C98" s="18">
        <f t="shared" si="6"/>
        <v>1003.5554450648276</v>
      </c>
    </row>
    <row r="99" spans="1:3" ht="15">
      <c r="A99" s="140" t="s">
        <v>85</v>
      </c>
      <c r="B99" s="18">
        <v>984.056421783951</v>
      </c>
      <c r="C99" s="18">
        <f t="shared" si="6"/>
        <v>1006.1976912740898</v>
      </c>
    </row>
    <row r="100" spans="1:3" ht="15">
      <c r="A100" s="140" t="s">
        <v>86</v>
      </c>
      <c r="B100" s="18">
        <v>986.809283459985</v>
      </c>
      <c r="C100" s="18">
        <f t="shared" si="6"/>
        <v>1009.0124923378346</v>
      </c>
    </row>
    <row r="101" spans="1:3" ht="15">
      <c r="A101" s="140" t="s">
        <v>87</v>
      </c>
      <c r="B101" s="18">
        <v>989.4672188713282</v>
      </c>
      <c r="C101" s="18">
        <f t="shared" si="6"/>
        <v>1011.7302312959331</v>
      </c>
    </row>
    <row r="102" spans="1:3" ht="15">
      <c r="A102" s="140" t="s">
        <v>88</v>
      </c>
      <c r="B102" s="18">
        <v>993.7916375961324</v>
      </c>
      <c r="C102" s="18">
        <f t="shared" si="6"/>
        <v>1016.1519494420454</v>
      </c>
    </row>
    <row r="103" spans="1:3" ht="15">
      <c r="A103" s="140" t="s">
        <v>89</v>
      </c>
      <c r="B103" s="18">
        <v>997.2089831250024</v>
      </c>
      <c r="C103" s="18">
        <f t="shared" si="6"/>
        <v>1019.6461852453149</v>
      </c>
    </row>
    <row r="104" spans="1:3" ht="15">
      <c r="A104" s="140" t="s">
        <v>90</v>
      </c>
      <c r="B104" s="18">
        <v>1005.2918313672178</v>
      </c>
      <c r="C104" s="18">
        <f t="shared" si="6"/>
        <v>1027.9108975729803</v>
      </c>
    </row>
    <row r="105" s="202" customFormat="1" ht="16.5" thickBot="1">
      <c r="A105" s="243"/>
    </row>
    <row r="106" ht="16.5" thickTop="1"/>
    <row r="117" spans="1:3" s="16" customFormat="1" ht="30.75" customHeight="1" thickBot="1">
      <c r="A117" s="181" t="s">
        <v>259</v>
      </c>
      <c r="B117" s="11"/>
      <c r="C117" s="11"/>
    </row>
    <row r="118" ht="16.5" thickTop="1"/>
  </sheetData>
  <hyperlinks>
    <hyperlink ref="A117" location="'Table of Contents'!A1" display="Link to Table of Contents "/>
  </hyperlinks>
  <printOptions/>
  <pageMargins left="0.7" right="0.7" top="0.75" bottom="0.75" header="0.3" footer="0.3"/>
  <pageSetup fitToHeight="0" fitToWidth="1" horizontalDpi="600" verticalDpi="600" orientation="portrait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7999799847602844"/>
    <pageSetUpPr fitToPage="1"/>
  </sheetPr>
  <dimension ref="A1:AQ49"/>
  <sheetViews>
    <sheetView workbookViewId="0" topLeftCell="A1">
      <pane ySplit="1" topLeftCell="A2" activePane="bottomLeft" state="frozen"/>
      <selection pane="bottomLeft" activeCell="A2" sqref="A2"/>
    </sheetView>
  </sheetViews>
  <sheetFormatPr defaultColWidth="8.88671875" defaultRowHeight="15"/>
  <cols>
    <col min="1" max="1" width="30.4453125" style="11" bestFit="1" customWidth="1"/>
    <col min="2" max="3" width="12.5546875" style="11" customWidth="1"/>
    <col min="4" max="16384" width="8.88671875" style="11" customWidth="1"/>
  </cols>
  <sheetData>
    <row r="1" spans="1:3" s="17" customFormat="1" ht="16.5" thickBot="1">
      <c r="A1" s="23" t="s">
        <v>50</v>
      </c>
      <c r="B1" s="111">
        <v>45200</v>
      </c>
      <c r="C1" s="111">
        <v>45292</v>
      </c>
    </row>
    <row r="2" spans="1:43" s="184" customFormat="1" ht="15">
      <c r="A2" s="187" t="s">
        <v>306</v>
      </c>
      <c r="B2" s="185">
        <v>0.015</v>
      </c>
      <c r="C2" s="185">
        <v>0.0225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3" s="189" customFormat="1" ht="16.5" thickBot="1">
      <c r="A3" s="188" t="s">
        <v>305</v>
      </c>
      <c r="B3" s="189">
        <v>750</v>
      </c>
      <c r="C3" s="189">
        <v>1125</v>
      </c>
    </row>
    <row r="4" spans="1:3" ht="15">
      <c r="A4" s="19" t="s">
        <v>51</v>
      </c>
      <c r="B4" s="169">
        <v>592.0367231011305</v>
      </c>
      <c r="C4" s="169">
        <f aca="true" t="shared" si="0" ref="C4:C22">IF(B4*C$2&lt;(C$3/52.18),B4+(C$3/52.18),B4*(1+C$2))</f>
        <v>613.5967077695859</v>
      </c>
    </row>
    <row r="5" spans="1:3" ht="15">
      <c r="A5" s="19" t="s">
        <v>367</v>
      </c>
      <c r="B5" s="169">
        <v>592.3674134656933</v>
      </c>
      <c r="C5" s="169">
        <f t="shared" si="0"/>
        <v>613.9273981341487</v>
      </c>
    </row>
    <row r="6" spans="1:3" ht="15">
      <c r="A6" s="19"/>
      <c r="B6" s="169">
        <v>603.154761220045</v>
      </c>
      <c r="C6" s="169">
        <f t="shared" si="0"/>
        <v>624.7147458885004</v>
      </c>
    </row>
    <row r="7" spans="1:3" ht="15">
      <c r="A7" s="21"/>
      <c r="B7" s="169">
        <v>619.7805043763294</v>
      </c>
      <c r="C7" s="169">
        <f t="shared" si="0"/>
        <v>641.3404890447848</v>
      </c>
    </row>
    <row r="8" spans="1:3" ht="15">
      <c r="A8" s="21"/>
      <c r="B8" s="169">
        <v>640.4315474874617</v>
      </c>
      <c r="C8" s="169">
        <f t="shared" si="0"/>
        <v>661.9915321559171</v>
      </c>
    </row>
    <row r="9" spans="1:3" ht="15">
      <c r="A9" s="20"/>
      <c r="B9" s="169">
        <v>676.4882003408028</v>
      </c>
      <c r="C9" s="169">
        <f t="shared" si="0"/>
        <v>698.0481850092582</v>
      </c>
    </row>
    <row r="10" spans="1:3" ht="15">
      <c r="A10" s="19"/>
      <c r="B10" s="169">
        <v>700.8619656747834</v>
      </c>
      <c r="C10" s="169">
        <f t="shared" si="0"/>
        <v>722.4219503432388</v>
      </c>
    </row>
    <row r="11" spans="1:3" ht="15">
      <c r="A11" s="20"/>
      <c r="B11" s="169">
        <v>702.2191504896236</v>
      </c>
      <c r="C11" s="169">
        <f t="shared" si="0"/>
        <v>723.779135158079</v>
      </c>
    </row>
    <row r="12" spans="1:3" ht="15">
      <c r="A12" s="20"/>
      <c r="B12" s="169">
        <v>704.1738740868607</v>
      </c>
      <c r="C12" s="169">
        <f t="shared" si="0"/>
        <v>725.7338587553161</v>
      </c>
    </row>
    <row r="13" spans="2:3" ht="15">
      <c r="B13" s="169">
        <v>705.9488529855014</v>
      </c>
      <c r="C13" s="169">
        <f t="shared" si="0"/>
        <v>727.5088376539568</v>
      </c>
    </row>
    <row r="14" spans="2:3" ht="15">
      <c r="B14" s="169">
        <v>707.7575340151286</v>
      </c>
      <c r="C14" s="169">
        <f t="shared" si="0"/>
        <v>729.317518683584</v>
      </c>
    </row>
    <row r="15" spans="1:3" ht="15">
      <c r="A15" s="20"/>
      <c r="B15" s="169">
        <v>709.8245980489886</v>
      </c>
      <c r="C15" s="169">
        <f t="shared" si="0"/>
        <v>731.384582717444</v>
      </c>
    </row>
    <row r="16" spans="1:3" ht="15">
      <c r="A16" s="20"/>
      <c r="B16" s="169">
        <v>711.7680876025631</v>
      </c>
      <c r="C16" s="169">
        <f t="shared" si="0"/>
        <v>733.3280722710185</v>
      </c>
    </row>
    <row r="17" spans="1:3" ht="15">
      <c r="A17" s="20"/>
      <c r="B17" s="169">
        <v>713.5992367195153</v>
      </c>
      <c r="C17" s="169">
        <f t="shared" si="0"/>
        <v>735.1592213879707</v>
      </c>
    </row>
    <row r="18" spans="1:3" ht="15">
      <c r="A18" s="20"/>
      <c r="B18" s="169">
        <v>715.5876624477393</v>
      </c>
      <c r="C18" s="169">
        <f t="shared" si="0"/>
        <v>737.1476471161947</v>
      </c>
    </row>
    <row r="19" spans="1:3" ht="15">
      <c r="A19" s="20"/>
      <c r="B19" s="169">
        <v>717.6996626562485</v>
      </c>
      <c r="C19" s="169">
        <f t="shared" si="0"/>
        <v>739.2596473247039</v>
      </c>
    </row>
    <row r="20" spans="1:3" ht="15">
      <c r="A20" s="20"/>
      <c r="B20" s="169">
        <v>720.3958331351961</v>
      </c>
      <c r="C20" s="169">
        <f t="shared" si="0"/>
        <v>741.9558178036515</v>
      </c>
    </row>
    <row r="21" spans="1:5" ht="15">
      <c r="A21" s="20"/>
      <c r="B21" s="169">
        <v>722.9908972211832</v>
      </c>
      <c r="C21" s="169">
        <f t="shared" si="0"/>
        <v>744.5508818896386</v>
      </c>
      <c r="D21" s="18"/>
      <c r="E21" s="18"/>
    </row>
    <row r="22" spans="1:20" ht="15">
      <c r="A22" s="20"/>
      <c r="B22" s="169">
        <v>725.6645996128065</v>
      </c>
      <c r="C22" s="169">
        <f t="shared" si="0"/>
        <v>747.2245842812619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3" ht="15">
      <c r="A23" s="20"/>
      <c r="B23" s="18"/>
      <c r="C23" s="18"/>
    </row>
    <row r="24" spans="1:3" ht="15">
      <c r="A24" s="19" t="s">
        <v>51</v>
      </c>
      <c r="B24" s="169">
        <v>538.4534809259724</v>
      </c>
      <c r="C24" s="169">
        <f aca="true" t="shared" si="1" ref="C24:C44">IF(B24*C$2&lt;(C$3/52.18),B24+(C$3/52.18),B24*(1+C$2))</f>
        <v>560.0134655944278</v>
      </c>
    </row>
    <row r="25" spans="1:3" ht="15">
      <c r="A25" s="19" t="s">
        <v>367</v>
      </c>
      <c r="B25" s="169">
        <v>565.615703284182</v>
      </c>
      <c r="C25" s="169">
        <f t="shared" si="1"/>
        <v>587.1756879526374</v>
      </c>
    </row>
    <row r="26" spans="1:3" ht="15">
      <c r="A26" s="19" t="s">
        <v>366</v>
      </c>
      <c r="B26" s="169">
        <v>592.0367231011305</v>
      </c>
      <c r="C26" s="169">
        <f t="shared" si="1"/>
        <v>613.5967077695859</v>
      </c>
    </row>
    <row r="27" spans="1:3" ht="15">
      <c r="A27" s="20"/>
      <c r="B27" s="169">
        <v>592.3694204141125</v>
      </c>
      <c r="C27" s="169">
        <f t="shared" si="1"/>
        <v>613.9294050825679</v>
      </c>
    </row>
    <row r="28" spans="1:3" ht="15">
      <c r="A28" s="20"/>
      <c r="B28" s="169">
        <v>603.1575321772377</v>
      </c>
      <c r="C28" s="169">
        <f t="shared" si="1"/>
        <v>624.7175168456931</v>
      </c>
    </row>
    <row r="29" spans="1:3" ht="15">
      <c r="A29" s="20"/>
      <c r="B29" s="169">
        <v>619.7773514147501</v>
      </c>
      <c r="C29" s="169">
        <f t="shared" si="1"/>
        <v>641.3373360832055</v>
      </c>
    </row>
    <row r="30" spans="1:3" ht="15">
      <c r="A30" s="20"/>
      <c r="B30" s="169">
        <v>640.4233281664841</v>
      </c>
      <c r="C30" s="169">
        <f t="shared" si="1"/>
        <v>661.9833128349395</v>
      </c>
    </row>
    <row r="31" spans="1:3" ht="15">
      <c r="A31" s="20"/>
      <c r="B31" s="169">
        <v>676.4860565549911</v>
      </c>
      <c r="C31" s="169">
        <f t="shared" si="1"/>
        <v>698.0460412234465</v>
      </c>
    </row>
    <row r="32" spans="1:3" ht="15">
      <c r="A32" s="20"/>
      <c r="B32" s="169">
        <v>700.8707148046528</v>
      </c>
      <c r="C32" s="169">
        <f t="shared" si="1"/>
        <v>722.4306994731082</v>
      </c>
    </row>
    <row r="33" spans="1:3" ht="15">
      <c r="A33" s="20"/>
      <c r="B33" s="169">
        <v>702.2139365940652</v>
      </c>
      <c r="C33" s="169">
        <f t="shared" si="1"/>
        <v>723.7739212625206</v>
      </c>
    </row>
    <row r="34" spans="1:3" ht="15">
      <c r="A34" s="20"/>
      <c r="B34" s="169">
        <v>704.1765773835732</v>
      </c>
      <c r="C34" s="169">
        <f t="shared" si="1"/>
        <v>725.7365620520286</v>
      </c>
    </row>
    <row r="35" spans="1:3" ht="15">
      <c r="A35" s="20"/>
      <c r="B35" s="169">
        <v>705.9503008778347</v>
      </c>
      <c r="C35" s="169">
        <f t="shared" si="1"/>
        <v>727.5102855462901</v>
      </c>
    </row>
    <row r="36" spans="1:3" ht="15">
      <c r="A36" s="20"/>
      <c r="B36" s="169">
        <v>707.7555105879703</v>
      </c>
      <c r="C36" s="169">
        <f t="shared" si="1"/>
        <v>729.3154952564257</v>
      </c>
    </row>
    <row r="37" spans="1:3" ht="15">
      <c r="A37" s="20"/>
      <c r="B37" s="169">
        <v>709.8341181190144</v>
      </c>
      <c r="C37" s="169">
        <f t="shared" si="1"/>
        <v>731.3941027874698</v>
      </c>
    </row>
    <row r="38" spans="1:21" ht="15">
      <c r="A38" s="20"/>
      <c r="B38" s="169">
        <v>711.7647554093184</v>
      </c>
      <c r="C38" s="169">
        <f t="shared" si="1"/>
        <v>733.3247400777738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1:3" ht="15">
      <c r="A39" s="20"/>
      <c r="B39" s="169">
        <v>713.5904386467078</v>
      </c>
      <c r="C39" s="169">
        <f t="shared" si="1"/>
        <v>735.1504233151632</v>
      </c>
    </row>
    <row r="40" spans="1:3" ht="15">
      <c r="A40" s="20"/>
      <c r="B40" s="169">
        <v>715.5850829354198</v>
      </c>
      <c r="C40" s="169">
        <f t="shared" si="1"/>
        <v>737.1450676038752</v>
      </c>
    </row>
    <row r="41" spans="1:3" ht="15">
      <c r="A41" s="20"/>
      <c r="B41" s="169">
        <v>717.7056720876298</v>
      </c>
      <c r="C41" s="169">
        <f t="shared" si="1"/>
        <v>739.2656567560851</v>
      </c>
    </row>
    <row r="42" spans="1:3" ht="15">
      <c r="A42" s="22"/>
      <c r="B42" s="169">
        <v>720.4029912475406</v>
      </c>
      <c r="C42" s="169">
        <f t="shared" si="1"/>
        <v>741.962975915996</v>
      </c>
    </row>
    <row r="43" spans="2:3" ht="15">
      <c r="B43" s="169">
        <v>722.9838263825886</v>
      </c>
      <c r="C43" s="169">
        <f t="shared" si="1"/>
        <v>744.543811051044</v>
      </c>
    </row>
    <row r="44" spans="2:3" ht="15">
      <c r="B44" s="169">
        <v>725.6606720152472</v>
      </c>
      <c r="C44" s="169">
        <f t="shared" si="1"/>
        <v>747.2206566837026</v>
      </c>
    </row>
    <row r="45" spans="2:3" s="202" customFormat="1" ht="16.5" thickBot="1">
      <c r="B45" s="241"/>
      <c r="C45" s="241"/>
    </row>
    <row r="46" spans="2:3" ht="16.5" thickTop="1">
      <c r="B46" s="18"/>
      <c r="C46" s="18"/>
    </row>
    <row r="47" spans="2:3" ht="15">
      <c r="B47" s="18"/>
      <c r="C47" s="18"/>
    </row>
    <row r="48" spans="2:3" ht="15">
      <c r="B48" s="18"/>
      <c r="C48" s="18"/>
    </row>
    <row r="49" s="16" customFormat="1" ht="30.75" customHeight="1" thickBot="1">
      <c r="A49" s="181" t="s">
        <v>259</v>
      </c>
    </row>
    <row r="50" ht="16.5" thickTop="1"/>
  </sheetData>
  <hyperlinks>
    <hyperlink ref="A49" location="'Table of Contents'!A1" display="Link to Table of Contents "/>
  </hyperlinks>
  <printOptions/>
  <pageMargins left="0.75" right="0.75" top="1" bottom="1" header="0.5" footer="0.5"/>
  <pageSetup fitToHeight="0" fitToWidth="1"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0719C69A148A429F6226AF8ABD35D2" ma:contentTypeVersion="14" ma:contentTypeDescription="Create a new document." ma:contentTypeScope="" ma:versionID="6e46b9938768b5cdc781c0a9b203a90f">
  <xsd:schema xmlns:xsd="http://www.w3.org/2001/XMLSchema" xmlns:xs="http://www.w3.org/2001/XMLSchema" xmlns:p="http://schemas.microsoft.com/office/2006/metadata/properties" xmlns:ns2="ef4118af-67da-4be9-ab82-6d14f8c06d57" xmlns:ns3="8b1da834-d3f1-40be-875f-f140da5f2d4a" targetNamespace="http://schemas.microsoft.com/office/2006/metadata/properties" ma:root="true" ma:fieldsID="68abfc8c435ee5814b82200b29f94666" ns2:_="" ns3:_="">
    <xsd:import namespace="ef4118af-67da-4be9-ab82-6d14f8c06d57"/>
    <xsd:import namespace="8b1da834-d3f1-40be-875f-f140da5f2d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DateTime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4118af-67da-4be9-ab82-6d14f8c06d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b6ddf0ec-e3a3-41fd-b379-e0d45b06425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DateTime" ma:index="17" nillable="true" ma:displayName="Date &amp; Time" ma:description="Date &amp; Time" ma:format="DateTime" ma:internalName="DateTime">
      <xsd:simpleType>
        <xsd:restriction base="dms:DateTime"/>
      </xsd:simpleType>
    </xsd:element>
    <xsd:element name="MediaServiceDateTaken" ma:index="18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1da834-d3f1-40be-875f-f140da5f2d4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0903C3-B5B2-4550-8272-E5AA08F77B88}"/>
</file>

<file path=customXml/itemProps2.xml><?xml version="1.0" encoding="utf-8"?>
<ds:datastoreItem xmlns:ds="http://schemas.openxmlformats.org/officeDocument/2006/customXml" ds:itemID="{76BF28C2-636D-4764-9C16-86A5ED5169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Education &amp;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External Staff Relations Section</dc:creator>
  <cp:keywords/>
  <dc:description/>
  <cp:lastModifiedBy>MacCarthaigh, Fergal</cp:lastModifiedBy>
  <cp:lastPrinted>2022-10-04T09:34:49Z</cp:lastPrinted>
  <dcterms:created xsi:type="dcterms:W3CDTF">1999-06-16T09:11:00Z</dcterms:created>
  <dcterms:modified xsi:type="dcterms:W3CDTF">2024-04-03T11:45:16Z</dcterms:modified>
  <cp:category/>
  <cp:version/>
  <cp:contentType/>
  <cp:contentStatus/>
</cp:coreProperties>
</file>